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5600" windowHeight="11760" activeTab="5"/>
  </bookViews>
  <sheets>
    <sheet name="Instructions" sheetId="1" r:id="rId1"/>
    <sheet name="Tier1" sheetId="2" r:id="rId2"/>
    <sheet name="CTVS" sheetId="3" r:id="rId3"/>
    <sheet name="Field Beta" sheetId="4" r:id="rId4"/>
    <sheet name="Sanity Check" sheetId="5" r:id="rId5"/>
    <sheet name="Revision History" sheetId="6" r:id="rId6"/>
    <sheet name="Master" sheetId="7" state="hidden" r:id="rId7"/>
  </sheets>
  <definedNames>
    <definedName name="_xlnm._FilterDatabase" localSheetId="2" hidden="1">'CTVS'!$A$10:$G$168</definedName>
    <definedName name="_xlnm._FilterDatabase" localSheetId="3" hidden="1">'Field Beta'!$A$10:$G$156</definedName>
    <definedName name="_xlnm._FilterDatabase" localSheetId="4" hidden="1">'Sanity Check'!$A$10:$G$171</definedName>
    <definedName name="_xlnm._FilterDatabase" localSheetId="1" hidden="1">'Tier1'!$A$10:$G$168</definedName>
    <definedName name="_xlfn.IFERROR" hidden="1">#NAME?</definedName>
    <definedName name="Outcomes">#REF!</definedName>
    <definedName name="_xlnm.Print_Area" localSheetId="2">'CTVS'!$A$1:$H$123</definedName>
    <definedName name="_xlnm.Print_Area" localSheetId="3">'Field Beta'!$A$1:$H$156</definedName>
    <definedName name="_xlnm.Print_Area" localSheetId="6">'Master'!$A$2:$E$158</definedName>
    <definedName name="_xlnm.Print_Area" localSheetId="5">'Revision History'!$A$1:$C$18</definedName>
    <definedName name="_xlnm.Print_Area" localSheetId="4">'Sanity Check'!$A$1:$H$126</definedName>
    <definedName name="_xlnm.Print_Area" localSheetId="1">'Tier1'!$A$1:$H$123</definedName>
    <definedName name="_xlnm.Print_Titles" localSheetId="2">'CTVS'!$10:$10</definedName>
    <definedName name="_xlnm.Print_Titles" localSheetId="3">'Field Beta'!$10:$10</definedName>
    <definedName name="_xlnm.Print_Titles" localSheetId="4">'Sanity Check'!$10:$10</definedName>
    <definedName name="_xlnm.Print_Titles" localSheetId="1">'Tier1'!$10:$10</definedName>
  </definedNames>
  <calcPr fullCalcOnLoad="1"/>
</workbook>
</file>

<file path=xl/sharedStrings.xml><?xml version="1.0" encoding="utf-8"?>
<sst xmlns="http://schemas.openxmlformats.org/spreadsheetml/2006/main" count="1356" uniqueCount="737">
  <si>
    <t>Requirement</t>
  </si>
  <si>
    <t>Test Method</t>
  </si>
  <si>
    <t>Prerequisites</t>
  </si>
  <si>
    <t>Outcome</t>
  </si>
  <si>
    <t>Test ID</t>
  </si>
  <si>
    <t>Date:</t>
  </si>
  <si>
    <t>Tester:</t>
  </si>
  <si>
    <t>Case ID:</t>
  </si>
  <si>
    <t>Software ID:</t>
  </si>
  <si>
    <t>Pass Criteria</t>
  </si>
  <si>
    <t>None</t>
  </si>
  <si>
    <t>Tier I System Test Plan</t>
  </si>
  <si>
    <t>Drop Door Present</t>
  </si>
  <si>
    <t>Belly Door Present</t>
  </si>
  <si>
    <t>Review the data file name</t>
  </si>
  <si>
    <t>Data file created</t>
  </si>
  <si>
    <t>Review the data file.</t>
  </si>
  <si>
    <t xml:space="preserve"> </t>
  </si>
  <si>
    <t>Notes</t>
  </si>
  <si>
    <t>The time will have rolled forward one hour to 3:00 AM.</t>
  </si>
  <si>
    <t>The time will have rolled back one hour to 1:00 AM.</t>
  </si>
  <si>
    <t>System recognizes both VGM's independently.</t>
  </si>
  <si>
    <t>Host receives exception 3C.</t>
  </si>
  <si>
    <t>Power on VGM.</t>
  </si>
  <si>
    <t>Power off VGM.</t>
  </si>
  <si>
    <t>Open belly door.</t>
  </si>
  <si>
    <t>Close belly door.</t>
  </si>
  <si>
    <t xml:space="preserve">Host receives exception 11.
</t>
  </si>
  <si>
    <t xml:space="preserve">Host receives exception 12.
</t>
  </si>
  <si>
    <t xml:space="preserve">Host receives exception 14.
</t>
  </si>
  <si>
    <t xml:space="preserve">Host receives exception 16.
</t>
  </si>
  <si>
    <t xml:space="preserve">Host receives exception 17.
</t>
  </si>
  <si>
    <t xml:space="preserve">Host receives exception 19.
</t>
  </si>
  <si>
    <t xml:space="preserve">Host receives exception 1A.
</t>
  </si>
  <si>
    <t xml:space="preserve">Host receives exception 1B.
</t>
  </si>
  <si>
    <t xml:space="preserve">Host receives exception 1C.
</t>
  </si>
  <si>
    <t xml:space="preserve">Host receives exception 1D.
</t>
  </si>
  <si>
    <t xml:space="preserve">Host receives exception 1E.
</t>
  </si>
  <si>
    <t xml:space="preserve">Host receives exception 15.
</t>
  </si>
  <si>
    <t xml:space="preserve">Host receives exceptions 18.
</t>
  </si>
  <si>
    <t>Disable game from the operators menu.</t>
  </si>
  <si>
    <t>Enter a valid GOA number into the system</t>
  </si>
  <si>
    <t>Can not be entered</t>
  </si>
  <si>
    <t>Enter a non valid GOA number "12345678-00-GAA" into the system.</t>
  </si>
  <si>
    <t>Set time on system to 4:50 AM.
Let System roll over to 5:10 AM.</t>
  </si>
  <si>
    <t xml:space="preserve">Calculate a CRC over the program executable by inputting a 16 bit HEX seed using the function within the system. </t>
  </si>
  <si>
    <t xml:space="preserve">Host receives exception 13.
</t>
  </si>
  <si>
    <t>Create a Route owned VGM by entering a valid  MDR number "1234567-123-MDR" into the system.</t>
  </si>
  <si>
    <t>Create a Route owned VGM by entering a invalid  MDR number "123456-1234-MD" into the system.</t>
  </si>
  <si>
    <t>Can be entered and modified.</t>
  </si>
  <si>
    <t>Can not be entered.</t>
  </si>
  <si>
    <t>Supports establishment owned.</t>
  </si>
  <si>
    <t>Connect two different manufacturer VGM's. 
Set each VGM with the same serial number.</t>
  </si>
  <si>
    <t>The external CRC digest matches the CRC digest calculated by the system.</t>
  </si>
  <si>
    <t>No Credits on any VGMs</t>
  </si>
  <si>
    <t>Credits on all VGMs</t>
  </si>
  <si>
    <t xml:space="preserve">Connect a powered up VGM to the system.
</t>
  </si>
  <si>
    <t>Manufacturer:</t>
  </si>
  <si>
    <t>Connect VGMs to the system.</t>
  </si>
  <si>
    <t>Connection is easily accessible for field inspections.</t>
  </si>
  <si>
    <t>Use seed 01ABh</t>
  </si>
  <si>
    <t>The CRC digest is returned within 3 minutes and includes SMIB firmware (if applicable).</t>
  </si>
  <si>
    <t>The CRC digest is returned and matches the independently calculated CRC digest.</t>
  </si>
  <si>
    <t>Review the source code and confirm the correct GCD Non-6F Data exists.</t>
  </si>
  <si>
    <t>Using serial analyzer, issue Long Poll $6F and verify VGM $6F response for SAS Meters in Appendix D.</t>
  </si>
  <si>
    <t>Using serial analyzer, issue Long Poll $0F and verify VGM $0F response for SAS Meters in Appendix D.</t>
  </si>
  <si>
    <t>Using serial analyzer, issue Long Poll $1A and verify VGM $1A response for SAS Meter in Appendix D.</t>
  </si>
  <si>
    <t>Open Slot (main) Door.</t>
  </si>
  <si>
    <t>Open Card Cage (logic) Door.</t>
  </si>
  <si>
    <t>Open Drop Door.</t>
  </si>
  <si>
    <t>Open Cash Box (cash access) Door.</t>
  </si>
  <si>
    <t>Close Cash Box (cash access) Door.</t>
  </si>
  <si>
    <t>Remove Cashbox (B/A stacker).</t>
  </si>
  <si>
    <t>Install Cashbox (B/A stacker).</t>
  </si>
  <si>
    <t>Create an establishment owned VGM</t>
  </si>
  <si>
    <t>View the unique Tier I system software Version ID on the Host.</t>
  </si>
  <si>
    <t>The correct Tier I software version ID is displayed on the Host.</t>
  </si>
  <si>
    <t>Software control</t>
  </si>
  <si>
    <t>System recognizes the VGM, and forces operator configuration of the VGMID.</t>
  </si>
  <si>
    <t>Connect two of the same manufacturer VGM's; set each VGM with the same serial number.</t>
  </si>
  <si>
    <t xml:space="preserve">System recognizes a duplicate serial number with the same manufacturer and prevents configuration of the duplicate. </t>
  </si>
  <si>
    <t>Connect two manufacturer VGM's. 
Set each VGM with the same VGMID.</t>
  </si>
  <si>
    <t>SAS Long Poll $7B reports VGMID</t>
  </si>
  <si>
    <t xml:space="preserve">System recognizes a duplicate VGMID and prevents configuration of the duplicate. </t>
  </si>
  <si>
    <t>File name format is GOA_YYYYMMDD.txt. 
GOA is the number entered through host configuration
Date is the day the file was created.</t>
  </si>
  <si>
    <t>Route Owned VGM</t>
  </si>
  <si>
    <t>Configure host for longest possible reporting interval
Let system roll past midnight to 5:10am for those days covering the reporting interval
Review the data file(s).</t>
  </si>
  <si>
    <t>Create an event.
Clear Memory
Record time and date.
let time roll past midnight to 5:10am.</t>
  </si>
  <si>
    <t>Create an event.
Record time and date.
Decrease  $$TL by .05.
let time roll past midnight to 5:10am.</t>
  </si>
  <si>
    <t>Create an event.
Record time and date.
Decrease  $$PL by .05.
let time roll past midnight to 5:10am.</t>
  </si>
  <si>
    <t>Create an event.
Record time and date.
Decrease  $$WN by .05.
let time roll past midnight to 5:10am.</t>
  </si>
  <si>
    <t>Create an event.
Decrease  $$PD by .05.
let time roll past midnight to 5:10am.</t>
  </si>
  <si>
    <t>Create a Slot Door open event.
Record time and date.
Decrease  $PD by .05.
2 minutes later power down VGM.
Record time and date.
let time roll past midnight to 5:10am.</t>
  </si>
  <si>
    <t>Serial Analyzer and a VGM containing a Program # listed on the GCD Non-6F Data File</t>
  </si>
  <si>
    <t xml:space="preserve">Serial Analyzer </t>
  </si>
  <si>
    <t>T107</t>
  </si>
  <si>
    <t>T108</t>
  </si>
  <si>
    <t>T109</t>
  </si>
  <si>
    <t>T110</t>
  </si>
  <si>
    <t>T111</t>
  </si>
  <si>
    <t>T112</t>
  </si>
  <si>
    <t>T113</t>
  </si>
  <si>
    <t>T114</t>
  </si>
  <si>
    <t>T115</t>
  </si>
  <si>
    <t>T116</t>
  </si>
  <si>
    <t>T117</t>
  </si>
  <si>
    <t>T118</t>
  </si>
  <si>
    <t>T119</t>
  </si>
  <si>
    <t>T120</t>
  </si>
  <si>
    <t>T121</t>
  </si>
  <si>
    <t>T122</t>
  </si>
  <si>
    <t>T123</t>
  </si>
  <si>
    <t>T124</t>
  </si>
  <si>
    <t>T125</t>
  </si>
  <si>
    <t>T126</t>
  </si>
  <si>
    <t>T127</t>
  </si>
  <si>
    <t>T128</t>
  </si>
  <si>
    <t>T129</t>
  </si>
  <si>
    <t>T130</t>
  </si>
  <si>
    <t>T131</t>
  </si>
  <si>
    <t>T132</t>
  </si>
  <si>
    <t>T133</t>
  </si>
  <si>
    <t>T134</t>
  </si>
  <si>
    <t>T135</t>
  </si>
  <si>
    <t>T136</t>
  </si>
  <si>
    <t>T137</t>
  </si>
  <si>
    <t>T138</t>
  </si>
  <si>
    <t>T139</t>
  </si>
  <si>
    <t>T140</t>
  </si>
  <si>
    <t>T141</t>
  </si>
  <si>
    <t>T142</t>
  </si>
  <si>
    <t>T143</t>
  </si>
  <si>
    <t>T144</t>
  </si>
  <si>
    <t>T145</t>
  </si>
  <si>
    <t>T146</t>
  </si>
  <si>
    <t>T147</t>
  </si>
  <si>
    <t>T148</t>
  </si>
  <si>
    <t>T151</t>
  </si>
  <si>
    <t>T001</t>
  </si>
  <si>
    <t>T002</t>
  </si>
  <si>
    <t>T003</t>
  </si>
  <si>
    <t>T004</t>
  </si>
  <si>
    <t>T005</t>
  </si>
  <si>
    <t>T006</t>
  </si>
  <si>
    <t>T007</t>
  </si>
  <si>
    <t>T008</t>
  </si>
  <si>
    <t>T009</t>
  </si>
  <si>
    <t>T010</t>
  </si>
  <si>
    <t>T011</t>
  </si>
  <si>
    <t>T013</t>
  </si>
  <si>
    <t>T017</t>
  </si>
  <si>
    <t>T018</t>
  </si>
  <si>
    <t>T019</t>
  </si>
  <si>
    <t>T020</t>
  </si>
  <si>
    <t>T022</t>
  </si>
  <si>
    <t>T023</t>
  </si>
  <si>
    <t>T024</t>
  </si>
  <si>
    <t>T025</t>
  </si>
  <si>
    <t>T026</t>
  </si>
  <si>
    <t>T027</t>
  </si>
  <si>
    <t>T028</t>
  </si>
  <si>
    <t>T029</t>
  </si>
  <si>
    <t>T030</t>
  </si>
  <si>
    <t>T031</t>
  </si>
  <si>
    <t>T032</t>
  </si>
  <si>
    <t>T033</t>
  </si>
  <si>
    <t>T034</t>
  </si>
  <si>
    <t>T035</t>
  </si>
  <si>
    <t>T036</t>
  </si>
  <si>
    <t>T038</t>
  </si>
  <si>
    <t>T039</t>
  </si>
  <si>
    <t>T041</t>
  </si>
  <si>
    <t>T042</t>
  </si>
  <si>
    <t>T043</t>
  </si>
  <si>
    <t>T044</t>
  </si>
  <si>
    <t>T045</t>
  </si>
  <si>
    <t>T046</t>
  </si>
  <si>
    <t>T047</t>
  </si>
  <si>
    <t>T048</t>
  </si>
  <si>
    <t>T061</t>
  </si>
  <si>
    <t>T062</t>
  </si>
  <si>
    <t>T063</t>
  </si>
  <si>
    <t>T065</t>
  </si>
  <si>
    <t>T066</t>
  </si>
  <si>
    <t>T067</t>
  </si>
  <si>
    <t>T068</t>
  </si>
  <si>
    <t>T069</t>
  </si>
  <si>
    <t>T070</t>
  </si>
  <si>
    <t>T071</t>
  </si>
  <si>
    <t>T072</t>
  </si>
  <si>
    <t>T073</t>
  </si>
  <si>
    <t>T074</t>
  </si>
  <si>
    <t>T075</t>
  </si>
  <si>
    <t>T076</t>
  </si>
  <si>
    <t>T077</t>
  </si>
  <si>
    <t>T078</t>
  </si>
  <si>
    <t>T079</t>
  </si>
  <si>
    <t>T080</t>
  </si>
  <si>
    <t>T081</t>
  </si>
  <si>
    <t>T082</t>
  </si>
  <si>
    <t>T083</t>
  </si>
  <si>
    <t>T084</t>
  </si>
  <si>
    <t>T085</t>
  </si>
  <si>
    <t>T086</t>
  </si>
  <si>
    <t>T087</t>
  </si>
  <si>
    <t>T088</t>
  </si>
  <si>
    <t>T089</t>
  </si>
  <si>
    <t>T090</t>
  </si>
  <si>
    <t>T152</t>
  </si>
  <si>
    <t>T153</t>
  </si>
  <si>
    <t>Revision History</t>
  </si>
  <si>
    <t>Date</t>
  </si>
  <si>
    <t>Change</t>
  </si>
  <si>
    <t>Initial Release</t>
  </si>
  <si>
    <t>Version</t>
  </si>
  <si>
    <t>1.0</t>
  </si>
  <si>
    <t>T154</t>
  </si>
  <si>
    <t>T155</t>
  </si>
  <si>
    <t>Corrected T023, T025, T027 and T106. Removed duplicate tests T012, T014, T015 and T016. Clarified T118. Added T154 &amp; T155.</t>
  </si>
  <si>
    <t>Can be entered and modified.  Each entered Web User ID is available for individual VGM configuration.</t>
  </si>
  <si>
    <t>Close Drop Door.</t>
  </si>
  <si>
    <t>Close Card Cage (logic) Door</t>
  </si>
  <si>
    <r>
      <t>Enter the</t>
    </r>
    <r>
      <rPr>
        <sz val="11"/>
        <rFont val="Calibri"/>
        <family val="2"/>
      </rPr>
      <t xml:space="preserve"> VGM Services Web User ID into the system</t>
    </r>
  </si>
  <si>
    <r>
      <rPr>
        <b/>
        <sz val="11"/>
        <rFont val="Calibri"/>
        <family val="2"/>
      </rPr>
      <t>fdtmQuarter</t>
    </r>
    <r>
      <rPr>
        <sz val="11"/>
        <rFont val="Calibri"/>
        <family val="2"/>
      </rPr>
      <t xml:space="preserve"> field is 093020xx.
</t>
    </r>
    <r>
      <rPr>
        <b/>
        <sz val="11"/>
        <rFont val="Calibri"/>
        <family val="2"/>
      </rPr>
      <t>fblnQuarterEnd</t>
    </r>
    <r>
      <rPr>
        <sz val="11"/>
        <rFont val="Calibri"/>
        <family val="2"/>
      </rPr>
      <t xml:space="preserve"> is 1.</t>
    </r>
  </si>
  <si>
    <r>
      <rPr>
        <b/>
        <sz val="11"/>
        <rFont val="Calibri"/>
        <family val="2"/>
      </rPr>
      <t>fdtmQuarter</t>
    </r>
    <r>
      <rPr>
        <sz val="11"/>
        <rFont val="Calibri"/>
        <family val="2"/>
      </rPr>
      <t xml:space="preserve"> field is 123120xx.
</t>
    </r>
    <r>
      <rPr>
        <b/>
        <sz val="11"/>
        <rFont val="Calibri"/>
        <family val="2"/>
      </rPr>
      <t>fblnQuarterEnd</t>
    </r>
    <r>
      <rPr>
        <sz val="11"/>
        <rFont val="Calibri"/>
        <family val="2"/>
      </rPr>
      <t xml:space="preserve"> is 0.</t>
    </r>
  </si>
  <si>
    <r>
      <rPr>
        <b/>
        <sz val="11"/>
        <rFont val="Calibri"/>
        <family val="2"/>
      </rPr>
      <t>fdtmQuarter</t>
    </r>
    <r>
      <rPr>
        <sz val="11"/>
        <rFont val="Calibri"/>
        <family val="2"/>
      </rPr>
      <t xml:space="preserve"> field is 123120xx.
</t>
    </r>
    <r>
      <rPr>
        <b/>
        <sz val="11"/>
        <rFont val="Calibri"/>
        <family val="2"/>
      </rPr>
      <t>fblnQuarterEnd</t>
    </r>
    <r>
      <rPr>
        <sz val="11"/>
        <rFont val="Calibri"/>
        <family val="2"/>
      </rPr>
      <t xml:space="preserve"> is 1.</t>
    </r>
  </si>
  <si>
    <r>
      <rPr>
        <b/>
        <sz val="11"/>
        <rFont val="Calibri"/>
        <family val="2"/>
      </rPr>
      <t>fdtmQuarter</t>
    </r>
    <r>
      <rPr>
        <sz val="11"/>
        <rFont val="Calibri"/>
        <family val="2"/>
      </rPr>
      <t xml:space="preserve"> field is 033120xx.
</t>
    </r>
    <r>
      <rPr>
        <b/>
        <sz val="11"/>
        <rFont val="Calibri"/>
        <family val="2"/>
      </rPr>
      <t>fblnQuarterEnd</t>
    </r>
    <r>
      <rPr>
        <sz val="11"/>
        <rFont val="Calibri"/>
        <family val="2"/>
      </rPr>
      <t xml:space="preserve"> is 0.</t>
    </r>
  </si>
  <si>
    <r>
      <rPr>
        <b/>
        <sz val="11"/>
        <rFont val="Calibri"/>
        <family val="2"/>
      </rPr>
      <t>fdtmQuarter</t>
    </r>
    <r>
      <rPr>
        <sz val="11"/>
        <rFont val="Calibri"/>
        <family val="2"/>
      </rPr>
      <t xml:space="preserve"> field is 033120xx.
</t>
    </r>
    <r>
      <rPr>
        <b/>
        <sz val="11"/>
        <rFont val="Calibri"/>
        <family val="2"/>
      </rPr>
      <t xml:space="preserve">fblnQuarterEnd </t>
    </r>
    <r>
      <rPr>
        <sz val="11"/>
        <rFont val="Calibri"/>
        <family val="2"/>
      </rPr>
      <t>is 1.</t>
    </r>
  </si>
  <si>
    <r>
      <rPr>
        <b/>
        <sz val="11"/>
        <rFont val="Calibri"/>
        <family val="2"/>
      </rPr>
      <t>fdtmQuarter</t>
    </r>
    <r>
      <rPr>
        <sz val="11"/>
        <rFont val="Calibri"/>
        <family val="2"/>
      </rPr>
      <t xml:space="preserve"> field is 063020xx.
</t>
    </r>
    <r>
      <rPr>
        <b/>
        <sz val="11"/>
        <rFont val="Calibri"/>
        <family val="2"/>
      </rPr>
      <t xml:space="preserve">fblnQuarterEnd </t>
    </r>
    <r>
      <rPr>
        <sz val="11"/>
        <rFont val="Calibri"/>
        <family val="2"/>
      </rPr>
      <t>is 0.</t>
    </r>
  </si>
  <si>
    <r>
      <rPr>
        <b/>
        <sz val="11"/>
        <rFont val="Calibri"/>
        <family val="2"/>
      </rPr>
      <t>fdtmQuarter</t>
    </r>
    <r>
      <rPr>
        <sz val="11"/>
        <rFont val="Calibri"/>
        <family val="2"/>
      </rPr>
      <t xml:space="preserve"> field is 063020xx.
</t>
    </r>
    <r>
      <rPr>
        <b/>
        <sz val="11"/>
        <rFont val="Calibri"/>
        <family val="2"/>
      </rPr>
      <t>fblnQuarterEnd</t>
    </r>
    <r>
      <rPr>
        <sz val="11"/>
        <rFont val="Calibri"/>
        <family val="2"/>
      </rPr>
      <t xml:space="preserve"> is 1.</t>
    </r>
  </si>
  <si>
    <r>
      <rPr>
        <b/>
        <sz val="11"/>
        <rFont val="Calibri"/>
        <family val="2"/>
      </rPr>
      <t>fdtmQuarter</t>
    </r>
    <r>
      <rPr>
        <sz val="11"/>
        <rFont val="Calibri"/>
        <family val="2"/>
      </rPr>
      <t xml:space="preserve"> field is 093020xx.
</t>
    </r>
    <r>
      <rPr>
        <b/>
        <sz val="11"/>
        <rFont val="Calibri"/>
        <family val="2"/>
      </rPr>
      <t>fblnQuarterEnd</t>
    </r>
    <r>
      <rPr>
        <sz val="11"/>
        <rFont val="Calibri"/>
        <family val="2"/>
      </rPr>
      <t xml:space="preserve"> is 0.</t>
    </r>
  </si>
  <si>
    <r>
      <rPr>
        <b/>
        <sz val="11"/>
        <rFont val="Calibri"/>
        <family val="2"/>
      </rPr>
      <t xml:space="preserve">fstrLocationPermit </t>
    </r>
    <r>
      <rPr>
        <sz val="11"/>
        <rFont val="Calibri"/>
        <family val="2"/>
      </rPr>
      <t>field contains the GOA number entered through the host configuration in the format xxxxxxx-xxx-GOA</t>
    </r>
  </si>
  <si>
    <r>
      <t xml:space="preserve">fstrRouteOperator </t>
    </r>
    <r>
      <rPr>
        <sz val="11"/>
        <rFont val="Calibri"/>
        <family val="2"/>
      </rPr>
      <t xml:space="preserve">field contains the VGM owner MDR number entered through the host configuration in the following format xxxxxxx-xxx-MDR.
</t>
    </r>
    <r>
      <rPr>
        <b/>
        <sz val="11"/>
        <rFont val="Calibri"/>
        <family val="2"/>
      </rPr>
      <t>fblnRouteOwned</t>
    </r>
    <r>
      <rPr>
        <sz val="11"/>
        <rFont val="Calibri"/>
        <family val="2"/>
      </rPr>
      <t xml:space="preserve"> field is 1.</t>
    </r>
  </si>
  <si>
    <r>
      <t xml:space="preserve">fstrRouterOperator </t>
    </r>
    <r>
      <rPr>
        <sz val="11"/>
        <rFont val="Calibri"/>
        <family val="2"/>
      </rPr>
      <t xml:space="preserve">field is NULL.
</t>
    </r>
    <r>
      <rPr>
        <b/>
        <sz val="11"/>
        <rFont val="Calibri"/>
        <family val="2"/>
      </rPr>
      <t>fblnRouteOwned</t>
    </r>
    <r>
      <rPr>
        <sz val="11"/>
        <rFont val="Calibri"/>
        <family val="2"/>
      </rPr>
      <t xml:space="preserve"> field is 0.</t>
    </r>
  </si>
  <si>
    <r>
      <t xml:space="preserve">fblnService </t>
    </r>
    <r>
      <rPr>
        <sz val="11"/>
        <rFont val="Calibri"/>
        <family val="2"/>
      </rPr>
      <t>field is always "0"</t>
    </r>
  </si>
  <si>
    <r>
      <t xml:space="preserve">fstrServPartBef </t>
    </r>
    <r>
      <rPr>
        <sz val="11"/>
        <rFont val="Calibri"/>
        <family val="2"/>
      </rPr>
      <t xml:space="preserve">field is always NULL. </t>
    </r>
  </si>
  <si>
    <r>
      <t xml:space="preserve">fstrServLaborBef </t>
    </r>
    <r>
      <rPr>
        <sz val="11"/>
        <rFont val="Calibri"/>
        <family val="2"/>
      </rPr>
      <t xml:space="preserve">field is always NULL. </t>
    </r>
  </si>
  <si>
    <r>
      <t xml:space="preserve">fstrServPartAft </t>
    </r>
    <r>
      <rPr>
        <sz val="11"/>
        <rFont val="Calibri"/>
        <family val="2"/>
      </rPr>
      <t xml:space="preserve">field is always NULL. </t>
    </r>
  </si>
  <si>
    <r>
      <t xml:space="preserve">fstrServLaborAft </t>
    </r>
    <r>
      <rPr>
        <sz val="11"/>
        <rFont val="Calibri"/>
        <family val="2"/>
      </rPr>
      <t xml:space="preserve">field is always NULL. </t>
    </r>
  </si>
  <si>
    <r>
      <t xml:space="preserve">fcurCoinInHard </t>
    </r>
    <r>
      <rPr>
        <sz val="11"/>
        <rFont val="Calibri"/>
        <family val="2"/>
      </rPr>
      <t xml:space="preserve">field is always 0. </t>
    </r>
  </si>
  <si>
    <r>
      <t xml:space="preserve">fcurBillInHard </t>
    </r>
    <r>
      <rPr>
        <sz val="11"/>
        <rFont val="Calibri"/>
        <family val="2"/>
      </rPr>
      <t xml:space="preserve">field is always 0. </t>
    </r>
  </si>
  <si>
    <r>
      <t xml:space="preserve">fcurTotalPlayedHard </t>
    </r>
    <r>
      <rPr>
        <sz val="11"/>
        <rFont val="Calibri"/>
        <family val="2"/>
      </rPr>
      <t xml:space="preserve">field is always 0. </t>
    </r>
  </si>
  <si>
    <r>
      <t xml:space="preserve">fcurTotalWonHard </t>
    </r>
    <r>
      <rPr>
        <sz val="11"/>
        <rFont val="Calibri"/>
        <family val="2"/>
      </rPr>
      <t xml:space="preserve">field is always 0. </t>
    </r>
  </si>
  <si>
    <r>
      <t xml:space="preserve">fcurTotalPaidHard </t>
    </r>
    <r>
      <rPr>
        <sz val="11"/>
        <rFont val="Calibri"/>
        <family val="2"/>
      </rPr>
      <t xml:space="preserve">field is always 0. </t>
    </r>
  </si>
  <si>
    <r>
      <t xml:space="preserve">fcurTotalInSoft </t>
    </r>
    <r>
      <rPr>
        <sz val="11"/>
        <rFont val="Calibri"/>
        <family val="2"/>
      </rPr>
      <t xml:space="preserve">field contains $$TL. (xxxxxxxx.xx) </t>
    </r>
  </si>
  <si>
    <r>
      <t xml:space="preserve">fcurTotalPlayedSoft </t>
    </r>
    <r>
      <rPr>
        <sz val="11"/>
        <rFont val="Calibri"/>
        <family val="2"/>
      </rPr>
      <t xml:space="preserve">field contains $$PL. (xxxxxxxx.xx) </t>
    </r>
  </si>
  <si>
    <r>
      <t xml:space="preserve">fcurTotalWonSoft </t>
    </r>
    <r>
      <rPr>
        <sz val="11"/>
        <rFont val="Calibri"/>
        <family val="2"/>
      </rPr>
      <t xml:space="preserve">field contains $$WN. (xxxxxxxx.xx) </t>
    </r>
  </si>
  <si>
    <r>
      <t xml:space="preserve">fcurTotaPaidSoft </t>
    </r>
    <r>
      <rPr>
        <sz val="11"/>
        <rFont val="Calibri"/>
        <family val="2"/>
      </rPr>
      <t xml:space="preserve">field contains $$PD. (xxxxxxxx.xx) </t>
    </r>
  </si>
  <si>
    <r>
      <t xml:space="preserve">flngGamesPlayedSoft </t>
    </r>
    <r>
      <rPr>
        <sz val="11"/>
        <rFont val="Calibri"/>
        <family val="2"/>
      </rPr>
      <t>field is always 0.</t>
    </r>
  </si>
  <si>
    <r>
      <t xml:space="preserve">flngGamesWonSoft </t>
    </r>
    <r>
      <rPr>
        <sz val="11"/>
        <rFont val="Calibri"/>
        <family val="2"/>
      </rPr>
      <t xml:space="preserve">field is always 0. </t>
    </r>
  </si>
  <si>
    <r>
      <t xml:space="preserve">fstrSoftwareVersion </t>
    </r>
    <r>
      <rPr>
        <sz val="11"/>
        <rFont val="Calibri"/>
        <family val="2"/>
      </rPr>
      <t xml:space="preserve">contains the software version of the system as displayed on the Host. No predefined format </t>
    </r>
  </si>
  <si>
    <r>
      <t xml:space="preserve">fstrTier </t>
    </r>
    <r>
      <rPr>
        <sz val="11"/>
        <rFont val="Calibri"/>
        <family val="2"/>
      </rPr>
      <t>field is always 1.</t>
    </r>
    <r>
      <rPr>
        <b/>
        <sz val="11"/>
        <rFont val="Calibri"/>
        <family val="2"/>
      </rPr>
      <t xml:space="preserve"> </t>
    </r>
  </si>
  <si>
    <r>
      <t xml:space="preserve">fstrUserId </t>
    </r>
    <r>
      <rPr>
        <sz val="11"/>
        <rFont val="Calibri"/>
        <family val="2"/>
      </rPr>
      <t>field contains the Web User ID input in operator setup.</t>
    </r>
    <r>
      <rPr>
        <b/>
        <sz val="11"/>
        <rFont val="Calibri"/>
        <family val="2"/>
      </rPr>
      <t xml:space="preserve"> </t>
    </r>
    <r>
      <rPr>
        <sz val="11"/>
        <rFont val="Calibri"/>
        <family val="2"/>
      </rPr>
      <t>No predefined format</t>
    </r>
  </si>
  <si>
    <r>
      <t>Enter 2</t>
    </r>
    <r>
      <rPr>
        <sz val="11"/>
        <rFont val="Calibri"/>
        <family val="2"/>
      </rPr>
      <t xml:space="preserve"> VGM Services Web User ID into the system</t>
    </r>
  </si>
  <si>
    <t>T156</t>
  </si>
  <si>
    <t>T157</t>
  </si>
  <si>
    <t>T159</t>
  </si>
  <si>
    <t>T160</t>
  </si>
  <si>
    <t>The binaries will be identical or have only minor documented differences.</t>
  </si>
  <si>
    <t>Analyze the source code.</t>
  </si>
  <si>
    <t>Copy source tree to Windows PC.</t>
  </si>
  <si>
    <t>Operation will complete successful without an overwrite prompt.</t>
  </si>
  <si>
    <t>Diff current source tree vs. previous or analyze source tree.</t>
  </si>
  <si>
    <t>Source trees will match up correctly in the diff and directories or files will not contain the version string.</t>
  </si>
  <si>
    <t>Analyze documentation and build binary from source.</t>
  </si>
  <si>
    <t>This will be possible with the equipment given by the manufacturer.  Documentation will exist in the case the machine and environment must be rebuilt.</t>
  </si>
  <si>
    <t>T161</t>
  </si>
  <si>
    <t>T162</t>
  </si>
  <si>
    <t>T163</t>
  </si>
  <si>
    <t>T164</t>
  </si>
  <si>
    <t>T165</t>
  </si>
  <si>
    <t>T167</t>
  </si>
  <si>
    <t>T168</t>
  </si>
  <si>
    <t>The source will not contain code that is not compiled into the production image or test image, new features not yet enabled, or code for other jurisdictions.</t>
  </si>
  <si>
    <t>SMIBs are located within a protective housing.</t>
  </si>
  <si>
    <t>Inspectors have capability to validate CRC.</t>
  </si>
  <si>
    <t>T170</t>
  </si>
  <si>
    <t>T171</t>
  </si>
  <si>
    <t>T172</t>
  </si>
  <si>
    <t xml:space="preserve">Connect a minimum of 3 VGMs to system by adding the maximum cable length specified by the manufacturer. </t>
  </si>
  <si>
    <t>VGM communicates.
Maximum cable length is utilized for all testing purposes.</t>
  </si>
  <si>
    <t xml:space="preserve">Connect a minimum of 3 VGMs to system by creating outer distance of the wireless communications specified by the wireless hardware manufacturer. 
</t>
  </si>
  <si>
    <t>System recovers and no data will be lost after a 24 hour period pertaining.  Validate host configuration and reported meter record file.</t>
  </si>
  <si>
    <t>Review the mounting of the SMIB in applicable VGMs.</t>
  </si>
  <si>
    <t>T175</t>
  </si>
  <si>
    <t>T176</t>
  </si>
  <si>
    <t>Set date to 10/01/20xx; let time roll past midnight to 5:10am; review 10/01/20xx EOD meter record</t>
  </si>
  <si>
    <t>Set date to 12/31/20xx; let time roll past midnight to 5:10am; review 12/31/20xx EOD meter record (EOQ 2)</t>
  </si>
  <si>
    <t>Set date to 01/01/20xx; let time roll past midnight to 5:10am; review 01/01/20xx EOD meter record</t>
  </si>
  <si>
    <t>Set date to 03/31/20xx; let time roll past midnight to 5:10am; review 03/31/20xx EOD meter record (EOQ 3)</t>
  </si>
  <si>
    <t>Set date to 04/01/20xx; let time roll past midnight to 5:10am; review 04/01/20xx EOD meter record</t>
  </si>
  <si>
    <t>Set date to 06/30/20xx; let time roll past midnight to 5:10am; review 06/30/20xx EOD meter record (EOQ 4)</t>
  </si>
  <si>
    <t>Set date to 07/01/20xx; let time roll past midnight to 5:10am; review 07/01/20xx EOD meter record</t>
  </si>
  <si>
    <r>
      <t xml:space="preserve">Reports EOD meter records for each VGM where the </t>
    </r>
    <r>
      <rPr>
        <b/>
        <sz val="11"/>
        <rFont val="Calibri"/>
        <family val="2"/>
      </rPr>
      <t>fstrEventCode</t>
    </r>
    <r>
      <rPr>
        <sz val="11"/>
        <rFont val="Calibri"/>
        <family val="2"/>
      </rPr>
      <t xml:space="preserve"> is NULL.</t>
    </r>
  </si>
  <si>
    <r>
      <t xml:space="preserve">The following meter record is recorded
</t>
    </r>
    <r>
      <rPr>
        <b/>
        <sz val="11"/>
        <rFont val="Calibri"/>
        <family val="2"/>
      </rPr>
      <t xml:space="preserve">fstrEventCode </t>
    </r>
    <r>
      <rPr>
        <sz val="11"/>
        <rFont val="Calibri"/>
        <family val="2"/>
      </rPr>
      <t xml:space="preserve">of NULL; </t>
    </r>
    <r>
      <rPr>
        <b/>
        <sz val="11"/>
        <rFont val="Calibri"/>
        <family val="2"/>
      </rPr>
      <t xml:space="preserve">fblnAppStart </t>
    </r>
    <r>
      <rPr>
        <sz val="11"/>
        <rFont val="Calibri"/>
        <family val="2"/>
      </rPr>
      <t xml:space="preserve">of 0, with corresponding date and time when VGM was brought online.
</t>
    </r>
  </si>
  <si>
    <t>Data file contains all meter records for all VGMs connected.</t>
  </si>
  <si>
    <t>Set date to 09/30/20xx; let time roll past midnight to 5:10am; review 09/30/20xx EOD meter record (EOQ 1)</t>
  </si>
  <si>
    <t>Review a meter record for an establishment owned VGM.</t>
  </si>
  <si>
    <t>Review a meter record for a Route Owned VGM</t>
  </si>
  <si>
    <t>Review meter Records</t>
  </si>
  <si>
    <t>Open Slot (main) Door and record time.
Disconnect a VGM from the system and record time.
Open Slot (main) Door.
Open Card Cage (logic) Door.
Close Card Cage (logic) Door.
Close Slot (main) Door.
Reconnect VGM to the system after 9 minutes. 
Let time roll past midnight to 5:10am.
Review the data file.</t>
  </si>
  <si>
    <r>
      <rPr>
        <b/>
        <sz val="11"/>
        <rFont val="Calibri"/>
        <family val="2"/>
      </rPr>
      <t>fstrVGMId</t>
    </r>
    <r>
      <rPr>
        <sz val="11"/>
        <rFont val="Calibri"/>
        <family val="2"/>
      </rPr>
      <t xml:space="preserve"> field contains the correct 6 digit VGMID for the meter record.</t>
    </r>
  </si>
  <si>
    <r>
      <t xml:space="preserve">fstrEventCode </t>
    </r>
    <r>
      <rPr>
        <sz val="11"/>
        <rFont val="Calibri"/>
        <family val="2"/>
      </rPr>
      <t xml:space="preserve">field is NULL for each connected VGM EOD meter record. </t>
    </r>
  </si>
  <si>
    <r>
      <t xml:space="preserve">fstrEventCode </t>
    </r>
    <r>
      <rPr>
        <sz val="11"/>
        <rFont val="Calibri"/>
        <family val="2"/>
      </rPr>
      <t xml:space="preserve">field is E2 for the powered down VGM EOD meter record for each of the 2 days. </t>
    </r>
  </si>
  <si>
    <t>Data file contain meters records in the order which they occurred for fstrEventCode and have a time stamp of when communications was established. (no two meter records shall have the same time stamp).
$11 Slot Door Opened
$15 Card Cage Opened 
$16 Card Cage Closed 
$12 Slot Door Closed</t>
  </si>
  <si>
    <t xml:space="preserve">Configure the notification as designed.
Disconnect communications on one VGM.
</t>
  </si>
  <si>
    <t>Verify the notification operates as designed and that the notification would clearly warn/prompt either the Operator or Route Operator that a configured VGM is not communicating.</t>
  </si>
  <si>
    <t>Clarified T009, T010, T011, T069, T106 and T147. Modified T039, added T156 thru T176 and removed T040.</t>
  </si>
  <si>
    <t>Removed T149 and T150. Modified T148, T151, T152 and T153.</t>
  </si>
  <si>
    <t>T177</t>
  </si>
  <si>
    <t>For each VGM connected to the system; open slot (main) door, record time, date and meters.
Remove each VGM from the system. (LOW)
For each VGM connected to the system; close slot (main) door, record, time, date and meters.
Let time roll past midnight to 5:10am and review data file.</t>
  </si>
  <si>
    <t>Multiple active VGMs reporting</t>
  </si>
  <si>
    <t>The last two meter records for the VGM in the data file contain event codes $11 (Slot Door Opened) and R1 (VGM removed) respectively and have identical meters.
No meter records exist after the R1 meter record is reported.</t>
  </si>
  <si>
    <t>The last two meter records for each VGM in the data file contain event codes $11 (Slot Door Opened) and R1 (VGM removed) respectively and have identical meters.
No meter records exist for each VGM after the R1 meter record is reported.</t>
  </si>
  <si>
    <t>T178</t>
  </si>
  <si>
    <t xml:space="preserve">Change date and time to the first Sunday in November before 2:00 AM on the host.
Create an event on a VGM before 2am and record the time.
Play the VGM and allow the time to roll past 2:00 AM.  Review the time.
Create another event on the VGM before the time of the earlier event. 
Let time roll past midnight to 5:10am and review data file.
</t>
  </si>
  <si>
    <t>T179</t>
  </si>
  <si>
    <t>T180</t>
  </si>
  <si>
    <t>T181</t>
  </si>
  <si>
    <t>T182</t>
  </si>
  <si>
    <t>Configure the notification as designed.
Disconnect communications on one VGM.
Bring the same VGM back online.
Disconnect the communications from the same VGM.</t>
  </si>
  <si>
    <t xml:space="preserve">Configure the notification as designed.
Disconnect communications on one VGM.
Disconnect a second VGM.
</t>
  </si>
  <si>
    <t>T183</t>
  </si>
  <si>
    <t xml:space="preserve">Open Slot (main) Door and record time.
Let time roll forward 10 minutes or more.
Insert money and play games, and record time.
Clear Lifetime meters.
Let time roll past midnight to 5:10am.
Review the data file.
</t>
  </si>
  <si>
    <t>T184</t>
  </si>
  <si>
    <t>Data file contain meters records in the order which they occurred for fstrEventCode and have a time stamp of when communications was established. (no two meter records shall have the same time stamp).
$11 Slot Door Opened
$15 Card Cage Opened 
$16 Card Cage Closed 
$19 Cashbox Door Opened 
$1A Cashbox Door Closed
$12 Main Door Closed</t>
  </si>
  <si>
    <t>T185</t>
  </si>
  <si>
    <t>T186</t>
  </si>
  <si>
    <t>VGM shall be set to the correct time.</t>
  </si>
  <si>
    <t>VGMs shall be set to the correct time.</t>
  </si>
  <si>
    <t>T187</t>
  </si>
  <si>
    <t>Create events in the following order:
Open Slot Door on VGM #1
Open Slot Door on VGM #2
Close Slot Door on VGM #2
Close Slot Door on VGM #1
Let time roll past midnight to 5:10am
Review File</t>
  </si>
  <si>
    <t>T188</t>
  </si>
  <si>
    <t>VGM shall still be set to an incorrect time.</t>
  </si>
  <si>
    <t>Change date and time to second Sunday in March before 2:00 AM on the host, allow the time to roll past 2:00 AM, then analyze time.</t>
  </si>
  <si>
    <t>Change date and time to the first Sunday in November before 2:00 AM on the host, allow the time to roll past 2:00 AM then analyze time.</t>
  </si>
  <si>
    <t>Configure the notification as designed.
Change the url for the file transfer service to an incorrect value.
Let the time roll past midnight to 5:10.</t>
  </si>
  <si>
    <t>T189</t>
  </si>
  <si>
    <t>Review End of Quarter (EOQ) dates.</t>
  </si>
  <si>
    <t>EOQ dates are:
9/30
12/31
3/31
6/30</t>
  </si>
  <si>
    <t>Removed T169, T173, T174; added T177; clarified T168; modified T170 - T172 and T175.</t>
  </si>
  <si>
    <r>
      <t xml:space="preserve">Connect at least two VGMs to system. Set time on system to the current time. Set time on all VGMs to a known incorrect time. </t>
    </r>
    <r>
      <rPr>
        <sz val="11"/>
        <rFont val="Calibri"/>
        <family val="2"/>
      </rPr>
      <t>Let time on system roll past midnight to 5:10am. Check the current time on all VGMs.</t>
    </r>
  </si>
  <si>
    <r>
      <t xml:space="preserve">Set time on system to the current time. Set time on a disconnected and new (not configured) VGM to a known incorrect time. Connect and configure this VGM in the system. </t>
    </r>
    <r>
      <rPr>
        <sz val="11"/>
        <rFont val="Calibri"/>
        <family val="2"/>
      </rPr>
      <t xml:space="preserve"> Check the current time on the VGM.</t>
    </r>
  </si>
  <si>
    <r>
      <t>Set time on system to the current time. Set time on a connected VGM to a known incorrect time. Clear memory on the VGM.</t>
    </r>
    <r>
      <rPr>
        <sz val="11"/>
        <rFont val="Calibri"/>
        <family val="2"/>
      </rPr>
      <t xml:space="preserve"> Check the current time on the VGM.</t>
    </r>
  </si>
  <si>
    <r>
      <t>Set time on system to a time between the hours of 01:00:00 D and 01:59:59 S when the System date transitions from Mountain Daylight Time to Mountain Standard Time. Set time on a connected VGM to a known incorrect time. Clear memory on the VGM.</t>
    </r>
    <r>
      <rPr>
        <sz val="11"/>
        <rFont val="Calibri"/>
        <family val="2"/>
      </rPr>
      <t xml:space="preserve"> Check the current time on the VGM.</t>
    </r>
  </si>
  <si>
    <r>
      <t>Set time on system to a time between the hours of 01:00:00 D and 01:59:59 S when the System date transitions from Mountain Daylight Time to Mountain Standard Time. Set time on a disconnected and new (not configured) VGM to a known incorrect time. Connect and configure this VGM in the system.</t>
    </r>
    <r>
      <rPr>
        <sz val="11"/>
        <rFont val="Calibri"/>
        <family val="2"/>
      </rPr>
      <t xml:space="preserve"> Check the current time on the VGM.</t>
    </r>
  </si>
  <si>
    <t xml:space="preserve">None
</t>
  </si>
  <si>
    <r>
      <t xml:space="preserve">First data file contains $11 Slot Door Opened, $15 Card Cage Opened and E2 VGM offline with meters identical to the $15 meter record.
Second data file contains D1  with time, date </t>
    </r>
    <r>
      <rPr>
        <sz val="11"/>
        <color indexed="8"/>
        <rFont val="Calibri"/>
        <family val="2"/>
      </rPr>
      <t xml:space="preserve">when the meters were read corresponding to before the memory was cleared and a D2 with time, date and meters corresponding when communication were re-established.
</t>
    </r>
  </si>
  <si>
    <r>
      <t xml:space="preserve">For one VGM connected to the system:
Open Slot (main) Door, record time, date and meters.
Change the </t>
    </r>
    <r>
      <rPr>
        <sz val="11"/>
        <color indexed="8"/>
        <rFont val="Calibri"/>
        <family val="2"/>
      </rPr>
      <t>MDR Number (xxxxxxx-xxx-MDR); record date and time.
Close Slot (main) Door, record time, date and meters.
Let time roll past midnight to 5:10am and review data file.</t>
    </r>
  </si>
  <si>
    <r>
      <t xml:space="preserve">For one VGM connected to the system; open slot (main) door, record time, date and meters.
Remove the VGM from the system. </t>
    </r>
    <r>
      <rPr>
        <sz val="11"/>
        <color indexed="8"/>
        <rFont val="Calibri"/>
        <family val="2"/>
      </rPr>
      <t xml:space="preserve">(LOW)
Close slot (main) door, record time, date and meters.
Let time roll past midnight to 5:10am and review data file.
</t>
    </r>
  </si>
  <si>
    <r>
      <rPr>
        <sz val="11"/>
        <color indexed="8"/>
        <rFont val="Calibri"/>
        <family val="2"/>
      </rPr>
      <t xml:space="preserve">The meter record before the software change has the old software version in the fstrProdID field (xxxxxx) and is identical to the program ID that is printed on the audit ticket. The meter record after software change has the new software version in the </t>
    </r>
    <r>
      <rPr>
        <b/>
        <sz val="11"/>
        <color indexed="8"/>
        <rFont val="Calibri"/>
        <family val="2"/>
      </rPr>
      <t>fstrProgID</t>
    </r>
    <r>
      <rPr>
        <sz val="11"/>
        <color indexed="8"/>
        <rFont val="Calibri"/>
        <family val="2"/>
      </rPr>
      <t xml:space="preserve"> field (xxxxxx) and is identical to the program ID that is printed on the audit ticket.</t>
    </r>
  </si>
  <si>
    <t>VGM communicates.</t>
  </si>
  <si>
    <r>
      <t xml:space="preserve">With the inspector credentials calculate the CRC over </t>
    </r>
    <r>
      <rPr>
        <sz val="11"/>
        <color indexed="8"/>
        <rFont val="Calibri"/>
        <family val="2"/>
      </rPr>
      <t>all static program components by inputting the 16 bit HEX seed using the function within the system.</t>
    </r>
  </si>
  <si>
    <r>
      <t xml:space="preserve">With the inspector credentials calculate the CRC over </t>
    </r>
    <r>
      <rPr>
        <sz val="11"/>
        <color indexed="8"/>
        <rFont val="Calibri"/>
        <family val="2"/>
      </rPr>
      <t>all program components by inputting the 16 bit HEX seed using the function within the system.</t>
    </r>
  </si>
  <si>
    <t>Host issues $6F and receives $6F poll response at a minimum 2 minute interval.  The meters required in Appendix D are received with each $6F long poll response.</t>
  </si>
  <si>
    <t>Host issues $0F and receives $0F poll response at a minimum 2 minute interval.  The meters required in Appendix D are received with each $0F long poll response.</t>
  </si>
  <si>
    <t>Host issues $1A and receives $1A poll response at a minimum 2 minute interval.  The meter required in Appendix D is received with each $1A long poll response.</t>
  </si>
  <si>
    <r>
      <t xml:space="preserve">The following meter records are recorded after a day roll (no two meter records shall have the same time stamp)
1. </t>
    </r>
    <r>
      <rPr>
        <b/>
        <sz val="11"/>
        <rFont val="Calibri"/>
        <family val="2"/>
      </rPr>
      <t>fstrEventCode</t>
    </r>
    <r>
      <rPr>
        <sz val="11"/>
        <rFont val="Calibri"/>
        <family val="2"/>
      </rPr>
      <t xml:space="preserve"> of D1 containing older meter readings with time and date of occurrence.
2. </t>
    </r>
    <r>
      <rPr>
        <b/>
        <sz val="11"/>
        <rFont val="Calibri"/>
        <family val="2"/>
      </rPr>
      <t>fstrEventCode</t>
    </r>
    <r>
      <rPr>
        <sz val="11"/>
        <rFont val="Calibri"/>
        <family val="2"/>
      </rPr>
      <t xml:space="preserve"> D2 containing newest meter readings with time and date of occurrence.
3. </t>
    </r>
    <r>
      <rPr>
        <b/>
        <sz val="11"/>
        <rFont val="Calibri"/>
        <family val="2"/>
      </rPr>
      <t xml:space="preserve">fstrEventCode </t>
    </r>
    <r>
      <rPr>
        <sz val="11"/>
        <rFont val="Calibri"/>
        <family val="2"/>
      </rPr>
      <t xml:space="preserve">E1 with current EOD meters at EOD before EOD record.
</t>
    </r>
    <r>
      <rPr>
        <b/>
        <u val="single"/>
        <sz val="11"/>
        <rFont val="Calibri"/>
        <family val="2"/>
      </rPr>
      <t>Note</t>
    </r>
    <r>
      <rPr>
        <sz val="11"/>
        <rFont val="Calibri"/>
        <family val="2"/>
      </rPr>
      <t xml:space="preserve">: </t>
    </r>
    <r>
      <rPr>
        <b/>
        <sz val="11"/>
        <rFont val="Calibri"/>
        <family val="2"/>
      </rPr>
      <t>fblnService</t>
    </r>
    <r>
      <rPr>
        <sz val="11"/>
        <rFont val="Calibri"/>
        <family val="2"/>
      </rPr>
      <t xml:space="preserve"> is always "0", and </t>
    </r>
    <r>
      <rPr>
        <b/>
        <sz val="11"/>
        <rFont val="Calibri"/>
        <family val="2"/>
      </rPr>
      <t>fstrServPartBef, fstrServLaborBef, fstrServPartAft, fstrServLaborAft</t>
    </r>
    <r>
      <rPr>
        <sz val="11"/>
        <rFont val="Calibri"/>
        <family val="2"/>
      </rPr>
      <t xml:space="preserve"> are always NULL for all meter records.</t>
    </r>
  </si>
  <si>
    <r>
      <t xml:space="preserve">The following meter records are recorded after a day roll (no two meter records shall have the same time stamp)
1. </t>
    </r>
    <r>
      <rPr>
        <b/>
        <sz val="11"/>
        <rFont val="Calibri"/>
        <family val="2"/>
      </rPr>
      <t>fstrEventCode</t>
    </r>
    <r>
      <rPr>
        <sz val="11"/>
        <rFont val="Calibri"/>
        <family val="2"/>
      </rPr>
      <t xml:space="preserve"> of D1 containing older meter readings with time and date of occurrence.
2. </t>
    </r>
    <r>
      <rPr>
        <b/>
        <sz val="11"/>
        <rFont val="Calibri"/>
        <family val="2"/>
      </rPr>
      <t>fstrEventCode</t>
    </r>
    <r>
      <rPr>
        <sz val="11"/>
        <rFont val="Calibri"/>
        <family val="2"/>
      </rPr>
      <t xml:space="preserve"> D2 containing newest meter readings with time and date of occurrence.
3. </t>
    </r>
    <r>
      <rPr>
        <b/>
        <sz val="11"/>
        <rFont val="Calibri"/>
        <family val="2"/>
      </rPr>
      <t xml:space="preserve">fstrEventCode </t>
    </r>
    <r>
      <rPr>
        <sz val="11"/>
        <rFont val="Calibri"/>
        <family val="2"/>
      </rPr>
      <t xml:space="preserve">E1 with current EOD meters at EOD before EOD record.
</t>
    </r>
    <r>
      <rPr>
        <b/>
        <u val="single"/>
        <sz val="11"/>
        <rFont val="Calibri"/>
        <family val="2"/>
      </rPr>
      <t>Note</t>
    </r>
    <r>
      <rPr>
        <sz val="11"/>
        <rFont val="Calibri"/>
        <family val="2"/>
      </rPr>
      <t xml:space="preserve">: </t>
    </r>
    <r>
      <rPr>
        <b/>
        <sz val="11"/>
        <rFont val="Calibri"/>
        <family val="2"/>
      </rPr>
      <t>fblnService</t>
    </r>
    <r>
      <rPr>
        <sz val="11"/>
        <rFont val="Calibri"/>
        <family val="2"/>
      </rPr>
      <t xml:space="preserve"> is always "0", and</t>
    </r>
    <r>
      <rPr>
        <b/>
        <sz val="11"/>
        <rFont val="Calibri"/>
        <family val="2"/>
      </rPr>
      <t xml:space="preserve"> fstrServPartBef, fstrServLaborBef, fstrServPartAft, fstrServLaborAft</t>
    </r>
    <r>
      <rPr>
        <sz val="11"/>
        <rFont val="Calibri"/>
        <family val="2"/>
      </rPr>
      <t xml:space="preserve"> are always NULL for all meter records.</t>
    </r>
  </si>
  <si>
    <r>
      <t xml:space="preserve">The following meter records are recorded after a day roll (no two meter records shall have the same time stamp)
1. </t>
    </r>
    <r>
      <rPr>
        <b/>
        <sz val="11"/>
        <color indexed="8"/>
        <rFont val="Calibri"/>
        <family val="2"/>
      </rPr>
      <t>fstrEventCode</t>
    </r>
    <r>
      <rPr>
        <sz val="11"/>
        <color indexed="8"/>
        <rFont val="Calibri"/>
        <family val="2"/>
      </rPr>
      <t xml:space="preserve"> of 11 containing meter readings with time and date of occurrence.
2. </t>
    </r>
    <r>
      <rPr>
        <b/>
        <sz val="11"/>
        <color indexed="8"/>
        <rFont val="Calibri"/>
        <family val="2"/>
      </rPr>
      <t>fstrEventCode</t>
    </r>
    <r>
      <rPr>
        <sz val="11"/>
        <color indexed="8"/>
        <rFont val="Calibri"/>
        <family val="2"/>
      </rPr>
      <t xml:space="preserve"> of D1 containing older meter readings with time and date of occurrence.
3. </t>
    </r>
    <r>
      <rPr>
        <b/>
        <sz val="11"/>
        <color indexed="8"/>
        <rFont val="Calibri"/>
        <family val="2"/>
      </rPr>
      <t>fstrEventCode</t>
    </r>
    <r>
      <rPr>
        <sz val="11"/>
        <color indexed="8"/>
        <rFont val="Calibri"/>
        <family val="2"/>
      </rPr>
      <t xml:space="preserve"> D2 containing newest meter readings with time and date of occurrence.
4. </t>
    </r>
    <r>
      <rPr>
        <b/>
        <sz val="11"/>
        <color indexed="8"/>
        <rFont val="Calibri"/>
        <family val="2"/>
      </rPr>
      <t xml:space="preserve">fstrEventCode </t>
    </r>
    <r>
      <rPr>
        <sz val="11"/>
        <color indexed="8"/>
        <rFont val="Calibri"/>
        <family val="2"/>
      </rPr>
      <t>E1 with current EOD meters at EOD before EOD record.
5</t>
    </r>
    <r>
      <rPr>
        <b/>
        <sz val="11"/>
        <color indexed="8"/>
        <rFont val="Calibri"/>
        <family val="2"/>
      </rPr>
      <t xml:space="preserve">. </t>
    </r>
    <r>
      <rPr>
        <sz val="11"/>
        <color indexed="8"/>
        <rFont val="Calibri"/>
        <family val="2"/>
      </rPr>
      <t xml:space="preserve"> </t>
    </r>
    <r>
      <rPr>
        <b/>
        <sz val="11"/>
        <color indexed="8"/>
        <rFont val="Calibri"/>
        <family val="2"/>
      </rPr>
      <t>fstrEventCode</t>
    </r>
    <r>
      <rPr>
        <sz val="11"/>
        <color indexed="8"/>
        <rFont val="Calibri"/>
        <family val="2"/>
      </rPr>
      <t xml:space="preserve"> E2 with current EOD meters for EOD record.
</t>
    </r>
    <r>
      <rPr>
        <b/>
        <u val="single"/>
        <sz val="11"/>
        <color indexed="8"/>
        <rFont val="Calibri"/>
        <family val="2"/>
      </rPr>
      <t>Note</t>
    </r>
    <r>
      <rPr>
        <sz val="11"/>
        <color indexed="8"/>
        <rFont val="Calibri"/>
        <family val="2"/>
      </rPr>
      <t xml:space="preserve">: </t>
    </r>
    <r>
      <rPr>
        <b/>
        <sz val="11"/>
        <color indexed="8"/>
        <rFont val="Calibri"/>
        <family val="2"/>
      </rPr>
      <t>fblnService</t>
    </r>
    <r>
      <rPr>
        <sz val="11"/>
        <color indexed="8"/>
        <rFont val="Calibri"/>
        <family val="2"/>
      </rPr>
      <t xml:space="preserve"> is always "0", and </t>
    </r>
    <r>
      <rPr>
        <b/>
        <sz val="11"/>
        <color indexed="8"/>
        <rFont val="Calibri"/>
        <family val="2"/>
      </rPr>
      <t>fstrServPartBef, fstrServLaborBef, fstrServPartAft, fstrServLaborAft</t>
    </r>
    <r>
      <rPr>
        <sz val="11"/>
        <color indexed="8"/>
        <rFont val="Calibri"/>
        <family val="2"/>
      </rPr>
      <t xml:space="preserve"> are always NULL for all meter records.</t>
    </r>
  </si>
  <si>
    <t xml:space="preserve">System recognizes the VGM and records its' VGMID. </t>
  </si>
  <si>
    <r>
      <rPr>
        <sz val="11"/>
        <rFont val="Calibri"/>
        <family val="2"/>
      </rPr>
      <t xml:space="preserve">Corresponding meter record exists; </t>
    </r>
    <r>
      <rPr>
        <b/>
        <sz val="11"/>
        <rFont val="Calibri"/>
        <family val="2"/>
      </rPr>
      <t>fstrEventCode</t>
    </r>
    <r>
      <rPr>
        <sz val="11"/>
        <rFont val="Calibri"/>
        <family val="2"/>
      </rPr>
      <t xml:space="preserve"> field is $11;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</si>
  <si>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$12;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</si>
  <si>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$13;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</si>
  <si>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$14;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</si>
  <si>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$15;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</si>
  <si>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$16;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</si>
  <si>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$17;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</si>
  <si>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$18; date and time of occurrence.  (Note: Date and Time should be directly before the Power Up event.)</t>
    </r>
  </si>
  <si>
    <r>
      <rPr>
        <sz val="11"/>
        <rFont val="Calibri"/>
        <family val="2"/>
      </rPr>
      <t xml:space="preserve">Corresponding meter record exists; </t>
    </r>
    <r>
      <rPr>
        <b/>
        <sz val="11"/>
        <rFont val="Calibri"/>
        <family val="2"/>
      </rPr>
      <t>fstrEventCode</t>
    </r>
    <r>
      <rPr>
        <sz val="11"/>
        <rFont val="Calibri"/>
        <family val="2"/>
      </rPr>
      <t xml:space="preserve"> field is $19;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</si>
  <si>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$1A;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</si>
  <si>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$1B;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</si>
  <si>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$1C;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</si>
  <si>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$1D;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</si>
  <si>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$1E; date and time of occurrence.</t>
    </r>
  </si>
  <si>
    <r>
      <rPr>
        <sz val="11"/>
        <rFont val="Calibri"/>
        <family val="2"/>
      </rPr>
      <t xml:space="preserve">Corresponding meter record exists; </t>
    </r>
    <r>
      <rPr>
        <b/>
        <sz val="11"/>
        <rFont val="Calibri"/>
        <family val="2"/>
      </rPr>
      <t>fstrEventCode</t>
    </r>
    <r>
      <rPr>
        <sz val="11"/>
        <rFont val="Calibri"/>
        <family val="2"/>
      </rPr>
      <t xml:space="preserve"> field is $3C; date and time of occurrence.</t>
    </r>
  </si>
  <si>
    <t>On initial system configuration calculate the CRC using the same procedure the field inspectors would use.</t>
  </si>
  <si>
    <t xml:space="preserve">The time will have rolled back one hour to 1:00 AM.
Data file should contain a record with meters less than previous on the 2nd event created. (This should be a reject with GT)
</t>
  </si>
  <si>
    <t>Open Slot (main) Door and record time.
Disconnect a VGM from the system and record time.
Create the following events:
Main Door Open
Card Cage (Logic) Open
Card Cage (Logic) Closed
Cash Door Open
Re-connect VGM to the system approx. 15 minutes after disconnect
Card Cage (Logic) Closed
Main Door Closed
Let time roll past midnight to 5:10am.
Review the data file.</t>
  </si>
  <si>
    <t>VGM not previously enrolled or if previously enrolled, it has been removed</t>
  </si>
  <si>
    <t>Identify all possible reporting intervals</t>
  </si>
  <si>
    <t>Establishment-owned VGM</t>
  </si>
  <si>
    <t>Use the GCD secure seed</t>
  </si>
  <si>
    <t>GCD Non-6F Data File</t>
  </si>
  <si>
    <t>Unique field inspection credentials (if applicable); use seed 01ABh</t>
  </si>
  <si>
    <t xml:space="preserve">System utilizes wireless communications to the VGM
</t>
  </si>
  <si>
    <t xml:space="preserve">System is hardwired to the VGM
</t>
  </si>
  <si>
    <t>Access to GenTax MTS</t>
  </si>
  <si>
    <t>GOA-owned VGM exists in the system</t>
  </si>
  <si>
    <t>MDR-owned VGM exists in the system</t>
  </si>
  <si>
    <t>Establishment-owned VGM exists in the system</t>
  </si>
  <si>
    <t>Record meters and events received from the VGMs. Hook the system up to the power cycle timer and cycle for 24 hours.  (On-time is 2 times its normal boot up time and off-time is 30 seconds.)</t>
  </si>
  <si>
    <t>The inter-byte delay is 5 ms or less.</t>
  </si>
  <si>
    <r>
      <t xml:space="preserve">For one GOA-owned VGM connected to the system:
Open Slot (main) Door, record time, date and meters.
Change the VGM ownership from </t>
    </r>
    <r>
      <rPr>
        <sz val="11"/>
        <color indexed="8"/>
        <rFont val="Calibri"/>
        <family val="2"/>
      </rPr>
      <t>GOA to MDR ownership; record date and time.
Close Slot (main) Door, record time, date and meters.
Let time roll past midnight to 5:10am and review data file.</t>
    </r>
  </si>
  <si>
    <r>
      <t xml:space="preserve">For one Route-owned VGM connected to the system:
Open Slot (main) Door, record time, date and meters.
Change VGM ownership from </t>
    </r>
    <r>
      <rPr>
        <sz val="11"/>
        <color indexed="8"/>
        <rFont val="Calibri"/>
        <family val="2"/>
      </rPr>
      <t>MDR to GOA ownership; record date and time.
Close Slot (main) Door on record time, date and meters.
Let time roll past midnight to 5:10am and review data file.</t>
    </r>
  </si>
  <si>
    <r>
      <t xml:space="preserve">Create an event
Change </t>
    </r>
    <r>
      <rPr>
        <sz val="11"/>
        <color indexed="8"/>
        <rFont val="Calibri"/>
        <family val="2"/>
      </rPr>
      <t>the VGM software
Create an event
Let time roll past midnight to 5:10am and review data file.</t>
    </r>
  </si>
  <si>
    <t>SAS Long Poll $7B does not report VGMID</t>
  </si>
  <si>
    <t>Route-owned VGM</t>
  </si>
  <si>
    <t>11/12</t>
  </si>
  <si>
    <t>Removed T049 - T060, T091 - T106, T158, and T166; added T178 - T189.</t>
  </si>
  <si>
    <t>Tier I System Test Plan ( Field Beta )</t>
  </si>
  <si>
    <t>Close Slot (main) Door.</t>
  </si>
  <si>
    <t>T190</t>
  </si>
  <si>
    <t>View time on the system.</t>
  </si>
  <si>
    <t>T191</t>
  </si>
  <si>
    <t>Time matches whats reported in www.time.gov.</t>
  </si>
  <si>
    <t>T192</t>
  </si>
  <si>
    <t>T193</t>
  </si>
  <si>
    <t>T194</t>
  </si>
  <si>
    <t>T195</t>
  </si>
  <si>
    <t>T196</t>
  </si>
  <si>
    <t>REQ-TIERI-REPORTING-06</t>
  </si>
  <si>
    <t>Each data file will be sent to the appropriate State of Montana directory as determined by GCD.</t>
  </si>
  <si>
    <t>T197</t>
  </si>
  <si>
    <t>T198</t>
  </si>
  <si>
    <t>T199</t>
  </si>
  <si>
    <t>Added T190 thru T199.</t>
  </si>
  <si>
    <t>Serial Analyzer</t>
  </si>
  <si>
    <r>
      <t>Enter</t>
    </r>
    <r>
      <rPr>
        <sz val="11"/>
        <color indexed="8"/>
        <rFont val="Calibri"/>
        <family val="2"/>
      </rPr>
      <t xml:space="preserve"> a VGM Services Web User ID of GCDLAB_12345 into the system.</t>
    </r>
  </si>
  <si>
    <r>
      <rPr>
        <b/>
        <sz val="11"/>
        <color indexed="8"/>
        <rFont val="Calibri"/>
        <family val="2"/>
      </rPr>
      <t>fdtmQuarter</t>
    </r>
    <r>
      <rPr>
        <sz val="11"/>
        <color indexed="8"/>
        <rFont val="Calibri"/>
        <family val="2"/>
      </rPr>
      <t xml:space="preserve"> field is 093020xx.
</t>
    </r>
    <r>
      <rPr>
        <b/>
        <sz val="11"/>
        <color indexed="8"/>
        <rFont val="Calibri"/>
        <family val="2"/>
      </rPr>
      <t>fblnQuarterEnd</t>
    </r>
    <r>
      <rPr>
        <sz val="11"/>
        <color indexed="8"/>
        <rFont val="Calibri"/>
        <family val="2"/>
      </rPr>
      <t xml:space="preserve"> is 1.</t>
    </r>
  </si>
  <si>
    <r>
      <rPr>
        <b/>
        <sz val="11"/>
        <color indexed="8"/>
        <rFont val="Calibri"/>
        <family val="2"/>
      </rPr>
      <t>fdtmQuarter</t>
    </r>
    <r>
      <rPr>
        <sz val="11"/>
        <color indexed="8"/>
        <rFont val="Calibri"/>
        <family val="2"/>
      </rPr>
      <t xml:space="preserve"> field is 123120xx.
</t>
    </r>
    <r>
      <rPr>
        <b/>
        <sz val="11"/>
        <color indexed="8"/>
        <rFont val="Calibri"/>
        <family val="2"/>
      </rPr>
      <t>fblnQuarterEnd</t>
    </r>
    <r>
      <rPr>
        <sz val="11"/>
        <color indexed="8"/>
        <rFont val="Calibri"/>
        <family val="2"/>
      </rPr>
      <t xml:space="preserve"> is 1.</t>
    </r>
  </si>
  <si>
    <r>
      <rPr>
        <b/>
        <sz val="11"/>
        <color indexed="8"/>
        <rFont val="Calibri"/>
        <family val="2"/>
      </rPr>
      <t>fdtmQuarter</t>
    </r>
    <r>
      <rPr>
        <sz val="11"/>
        <color indexed="8"/>
        <rFont val="Calibri"/>
        <family val="2"/>
      </rPr>
      <t xml:space="preserve"> field is 033120xx.
</t>
    </r>
    <r>
      <rPr>
        <b/>
        <sz val="11"/>
        <color indexed="8"/>
        <rFont val="Calibri"/>
        <family val="2"/>
      </rPr>
      <t>fblnQuarterEnd</t>
    </r>
    <r>
      <rPr>
        <sz val="11"/>
        <color indexed="8"/>
        <rFont val="Calibri"/>
        <family val="2"/>
      </rPr>
      <t xml:space="preserve"> is 1.</t>
    </r>
  </si>
  <si>
    <r>
      <rPr>
        <b/>
        <sz val="11"/>
        <color indexed="8"/>
        <rFont val="Calibri"/>
        <family val="2"/>
      </rPr>
      <t>fdtmQuarter</t>
    </r>
    <r>
      <rPr>
        <sz val="11"/>
        <color indexed="8"/>
        <rFont val="Calibri"/>
        <family val="2"/>
      </rPr>
      <t xml:space="preserve"> field is 063020xx.
</t>
    </r>
    <r>
      <rPr>
        <b/>
        <sz val="11"/>
        <color indexed="8"/>
        <rFont val="Calibri"/>
        <family val="2"/>
      </rPr>
      <t>fblnQuarterEnd</t>
    </r>
    <r>
      <rPr>
        <sz val="11"/>
        <color indexed="8"/>
        <rFont val="Calibri"/>
        <family val="2"/>
      </rPr>
      <t xml:space="preserve"> is 1.</t>
    </r>
  </si>
  <si>
    <r>
      <t xml:space="preserve">fcurCurrentCreditsSoft </t>
    </r>
    <r>
      <rPr>
        <sz val="11"/>
        <color indexed="8"/>
        <rFont val="Calibri"/>
        <family val="2"/>
      </rPr>
      <t>field shall contain $$CR electronic metere value from the VGM.</t>
    </r>
  </si>
  <si>
    <t>T200</t>
  </si>
  <si>
    <t>T201</t>
  </si>
  <si>
    <r>
      <t xml:space="preserve">fdtmReportDate </t>
    </r>
    <r>
      <rPr>
        <sz val="11"/>
        <rFont val="Calibri"/>
        <family val="2"/>
      </rPr>
      <t>contains correct</t>
    </r>
    <r>
      <rPr>
        <sz val="11"/>
        <color indexed="10"/>
        <rFont val="Calibri"/>
        <family val="2"/>
      </rPr>
      <t xml:space="preserve"> </t>
    </r>
    <r>
      <rPr>
        <sz val="11"/>
        <rFont val="Calibri"/>
        <family val="2"/>
      </rPr>
      <t>date format. (MMDDYYYY)</t>
    </r>
  </si>
  <si>
    <r>
      <t xml:space="preserve">fdtmReportTime </t>
    </r>
    <r>
      <rPr>
        <sz val="11"/>
        <rFont val="Calibri"/>
        <family val="2"/>
      </rPr>
      <t>contains correct time format. (HHMMSS)</t>
    </r>
  </si>
  <si>
    <t>Clarified T077, T179-T181, T184, T192-T195. Added T200-201</t>
  </si>
  <si>
    <r>
      <t xml:space="preserve">Data file contains meter records in </t>
    </r>
    <r>
      <rPr>
        <sz val="11"/>
        <color indexed="8"/>
        <rFont val="Calibri"/>
        <family val="2"/>
      </rPr>
      <t>UTC date/time</t>
    </r>
    <r>
      <rPr>
        <sz val="11"/>
        <color indexed="8"/>
        <rFont val="Calibri"/>
        <family val="2"/>
      </rPr>
      <t xml:space="preserve"> order</t>
    </r>
    <r>
      <rPr>
        <sz val="11"/>
        <color indexed="8"/>
        <rFont val="Calibri"/>
        <family val="2"/>
      </rPr>
      <t xml:space="preserve"> for </t>
    </r>
    <r>
      <rPr>
        <b/>
        <sz val="11"/>
        <color indexed="8"/>
        <rFont val="Calibri"/>
        <family val="2"/>
      </rPr>
      <t xml:space="preserve">fstrEventCode </t>
    </r>
    <r>
      <rPr>
        <sz val="11"/>
        <color indexed="8"/>
        <rFont val="Calibri"/>
        <family val="2"/>
      </rPr>
      <t>(no two meter records shall have the same time stamp)</t>
    </r>
    <r>
      <rPr>
        <b/>
        <sz val="11"/>
        <color indexed="8"/>
        <rFont val="Calibri"/>
        <family val="2"/>
      </rPr>
      <t xml:space="preserve">
</t>
    </r>
    <r>
      <rPr>
        <sz val="11"/>
        <color indexed="8"/>
        <rFont val="Calibri"/>
        <family val="2"/>
      </rPr>
      <t>$11 Slot Door Opened on VGM #1
$11 Slot Door Opened on VGM #2 
$12 Slot Door Closed on VGM #2
$12 Slot Door Closed on VGM #1</t>
    </r>
  </si>
  <si>
    <r>
      <t xml:space="preserve">Data file contain meters records in </t>
    </r>
    <r>
      <rPr>
        <sz val="11"/>
        <color indexed="8"/>
        <rFont val="Calibri"/>
        <family val="2"/>
      </rPr>
      <t>UTC date/time order for fstrEventCode (no two meter records shall have the same time stamp).
$11 (Slot Door Opened) contains the time, date corresponding to when the meters were read.
D1 contains the time, date when the meters were read corresponding to before the memory was cleared.
D2 contains the  time, date and meters corresponding when meters were read.
$19 (Cashbox Door Opened)contains the  time, date and meters corresponding when were read.
$1A (Cashbox Door Closed)contains the  time, date and meters corresponding when were read.</t>
    </r>
  </si>
  <si>
    <r>
      <t xml:space="preserve">Set date to 09/30/20xx; power down VGM, let time roll past midnight to 5:10am; review </t>
    </r>
    <r>
      <rPr>
        <sz val="11"/>
        <color indexed="8"/>
        <rFont val="Calibri"/>
        <family val="2"/>
      </rPr>
      <t xml:space="preserve">10/01/20xx </t>
    </r>
    <r>
      <rPr>
        <sz val="11"/>
        <color indexed="8"/>
        <rFont val="Calibri"/>
        <family val="2"/>
      </rPr>
      <t>E2 meter record (EOQ 1)</t>
    </r>
  </si>
  <si>
    <r>
      <t xml:space="preserve">Set date to 12/31/20xx; power down VGM, let time roll past midnight to 5:10am; review </t>
    </r>
    <r>
      <rPr>
        <sz val="11"/>
        <color indexed="8"/>
        <rFont val="Calibri"/>
        <family val="2"/>
      </rPr>
      <t xml:space="preserve"> </t>
    </r>
    <r>
      <rPr>
        <sz val="11"/>
        <color indexed="8"/>
        <rFont val="Calibri"/>
        <family val="2"/>
      </rPr>
      <t xml:space="preserve">01/01/20xx </t>
    </r>
    <r>
      <rPr>
        <sz val="11"/>
        <color indexed="8"/>
        <rFont val="Calibri"/>
        <family val="2"/>
      </rPr>
      <t xml:space="preserve">E2 meter record (EOQ </t>
    </r>
    <r>
      <rPr>
        <sz val="11"/>
        <color indexed="8"/>
        <rFont val="Calibri"/>
        <family val="2"/>
      </rPr>
      <t>2</t>
    </r>
    <r>
      <rPr>
        <sz val="11"/>
        <color indexed="8"/>
        <rFont val="Calibri"/>
        <family val="2"/>
      </rPr>
      <t>)</t>
    </r>
  </si>
  <si>
    <r>
      <t xml:space="preserve">Set date to 03/31/20xx; power down VGM, let time roll past midnight to 5:10am; review </t>
    </r>
    <r>
      <rPr>
        <sz val="11"/>
        <color indexed="8"/>
        <rFont val="Calibri"/>
        <family val="2"/>
      </rPr>
      <t xml:space="preserve">04/01/20xx </t>
    </r>
    <r>
      <rPr>
        <sz val="11"/>
        <color indexed="8"/>
        <rFont val="Calibri"/>
        <family val="2"/>
      </rPr>
      <t xml:space="preserve">E2 meter record (EOQ </t>
    </r>
    <r>
      <rPr>
        <sz val="11"/>
        <color indexed="8"/>
        <rFont val="Calibri"/>
        <family val="2"/>
      </rPr>
      <t>3</t>
    </r>
    <r>
      <rPr>
        <sz val="11"/>
        <color indexed="8"/>
        <rFont val="Calibri"/>
        <family val="2"/>
      </rPr>
      <t>)</t>
    </r>
  </si>
  <si>
    <r>
      <t xml:space="preserve">Set date to 06/30/20xx; power down VGM, let time roll past midnight to 5:10am; review </t>
    </r>
    <r>
      <rPr>
        <sz val="11"/>
        <color indexed="8"/>
        <rFont val="Calibri"/>
        <family val="2"/>
      </rPr>
      <t>07/01/20xx</t>
    </r>
    <r>
      <rPr>
        <sz val="11"/>
        <color indexed="8"/>
        <rFont val="Calibri"/>
        <family val="2"/>
      </rPr>
      <t xml:space="preserve"> E2 meter record (EOQ </t>
    </r>
    <r>
      <rPr>
        <sz val="11"/>
        <color indexed="8"/>
        <rFont val="Calibri"/>
        <family val="2"/>
      </rPr>
      <t>4</t>
    </r>
    <r>
      <rPr>
        <sz val="11"/>
        <color indexed="8"/>
        <rFont val="Calibri"/>
        <family val="2"/>
      </rPr>
      <t>)</t>
    </r>
  </si>
  <si>
    <t>Clarified T200 and T201</t>
  </si>
  <si>
    <r>
      <rPr>
        <b/>
        <sz val="11"/>
        <color indexed="8"/>
        <rFont val="Calibri"/>
        <family val="2"/>
      </rPr>
      <t>fdtmReportDate</t>
    </r>
    <r>
      <rPr>
        <sz val="11"/>
        <color indexed="8"/>
        <rFont val="Calibri"/>
        <family val="2"/>
      </rPr>
      <t xml:space="preserve"> contains correct </t>
    </r>
    <r>
      <rPr>
        <sz val="11"/>
        <color indexed="8"/>
        <rFont val="Calibri"/>
        <family val="2"/>
      </rPr>
      <t xml:space="preserve">Civil date, derived from </t>
    </r>
    <r>
      <rPr>
        <b/>
        <sz val="11"/>
        <color indexed="8"/>
        <rFont val="Calibri"/>
        <family val="2"/>
      </rPr>
      <t>fstrUTCDate/Time</t>
    </r>
    <r>
      <rPr>
        <sz val="11"/>
        <color indexed="8"/>
        <rFont val="Calibri"/>
        <family val="2"/>
      </rPr>
      <t xml:space="preserve"> field.</t>
    </r>
  </si>
  <si>
    <r>
      <rPr>
        <b/>
        <sz val="11"/>
        <color indexed="8"/>
        <rFont val="Calibri"/>
        <family val="2"/>
      </rPr>
      <t>fdtmReportTime</t>
    </r>
    <r>
      <rPr>
        <sz val="11"/>
        <color indexed="8"/>
        <rFont val="Calibri"/>
        <family val="2"/>
      </rPr>
      <t xml:space="preserve"> contains correct </t>
    </r>
    <r>
      <rPr>
        <sz val="11"/>
        <color indexed="8"/>
        <rFont val="Calibri"/>
        <family val="2"/>
      </rPr>
      <t xml:space="preserve">Civil time, derived from </t>
    </r>
    <r>
      <rPr>
        <b/>
        <sz val="11"/>
        <color indexed="8"/>
        <rFont val="Calibri"/>
        <family val="2"/>
      </rPr>
      <t>fstrUTCDate/Time</t>
    </r>
    <r>
      <rPr>
        <sz val="11"/>
        <color indexed="8"/>
        <rFont val="Calibri"/>
        <family val="2"/>
      </rPr>
      <t xml:space="preserve"> field.</t>
    </r>
  </si>
  <si>
    <t>Modified T039 and T196</t>
  </si>
  <si>
    <r>
      <t xml:space="preserve">Configure the Tier I System to each of the following FTS settings:
    </t>
    </r>
    <r>
      <rPr>
        <sz val="11"/>
        <color indexed="8"/>
        <rFont val="Calibri"/>
        <family val="2"/>
      </rPr>
      <t>https://transfer.mt.gov/ (mover location name = 4)
    https://test.transfer.mt.gov/ (mover location name =  4)
    https://test.transfer.mt.gov/ (mover location name = 51)</t>
    </r>
    <r>
      <rPr>
        <sz val="11"/>
        <color theme="1"/>
        <rFont val="Calibri"/>
        <family val="2"/>
      </rPr>
      <t xml:space="preserve">
For each FTS configuration, let time roll past midnight to 5:10am.
Review each data file.</t>
    </r>
  </si>
  <si>
    <t>Enter the following 3 configurations into the system. (URLs and mover locations)
1. https://transfer.mt.gov/ (mover location name = 4)
2. https://test.transfer.mt.gov/ (mover location name = 4)
3. https://test.transfer.mt.gov/ (mover location name = 51)</t>
  </si>
  <si>
    <t>Matching Document</t>
  </si>
  <si>
    <t>T202</t>
  </si>
  <si>
    <t>Verify any new requirements have been tested on the new software; use recently added/modified Test ID numbers to create a testing plan.</t>
  </si>
  <si>
    <t>Internal to GCD</t>
  </si>
  <si>
    <t>All new requirements have been meet.</t>
  </si>
  <si>
    <t>Verify any existing conditions and bugs from previous approvals.</t>
  </si>
  <si>
    <t>All conditions and bugs have been addressed.</t>
  </si>
  <si>
    <t>Compare source code of new software to that of the previous approved submission.</t>
  </si>
  <si>
    <t>The source code will not contain any changes that are not documented on the change-list.</t>
  </si>
  <si>
    <t>View submission documentation.</t>
  </si>
  <si>
    <t>Internal to GCD; change-list supplied</t>
  </si>
  <si>
    <t>Attach change-list to GenTax.</t>
  </si>
  <si>
    <t>Obsolecence of approved unlicenced programs with manufacturer consent.</t>
  </si>
  <si>
    <t>INT101</t>
  </si>
  <si>
    <t>INT102</t>
  </si>
  <si>
    <t>INT103</t>
  </si>
  <si>
    <t>Check the Signature result of all relevant media.</t>
  </si>
  <si>
    <t>Internal to GCD; media is Signatured</t>
  </si>
  <si>
    <t>INT104</t>
  </si>
  <si>
    <t>INT105</t>
  </si>
  <si>
    <t>INT106</t>
  </si>
  <si>
    <t>Search for currently approved but unlicensed programs that precede the current submission.</t>
  </si>
  <si>
    <t>Run procedure as if starting System at a new location, then run procedure as if upgrading System at a current location</t>
  </si>
  <si>
    <t>Verify that both procedures produce a working system.</t>
  </si>
  <si>
    <t>The results shall match manufacturer documentation for the new software. Record Signatures in GenTax</t>
  </si>
  <si>
    <t>T203</t>
  </si>
  <si>
    <t>Following an In-Lab Test, Beta test at an establisment in the field for a period no longer than two quarters</t>
  </si>
  <si>
    <t>Beta Establisment Designated</t>
  </si>
  <si>
    <t>Verify that the system works as expected.</t>
  </si>
  <si>
    <t>Tier I System Test Plan (Sanity Test)</t>
  </si>
  <si>
    <t>Internal to GCD; Wireless Communications Supported</t>
  </si>
  <si>
    <t>The Wireless Communications shall be encyrypted using WPA2 with AES based encryption or some other GCD approved security measure.</t>
  </si>
  <si>
    <t>T205</t>
  </si>
  <si>
    <t>T204</t>
  </si>
  <si>
    <t>TierI Reqirements 2.2</t>
  </si>
  <si>
    <t>System Exists</t>
  </si>
  <si>
    <t>T206</t>
  </si>
  <si>
    <r>
      <t xml:space="preserve">fstrFrequency </t>
    </r>
    <r>
      <rPr>
        <sz val="11"/>
        <color indexed="8"/>
        <rFont val="Calibri"/>
        <family val="2"/>
      </rPr>
      <t xml:space="preserve">field is always NULL. </t>
    </r>
  </si>
  <si>
    <r>
      <t xml:space="preserve">fstrReportDay </t>
    </r>
    <r>
      <rPr>
        <sz val="11"/>
        <color indexed="8"/>
        <rFont val="Calibri"/>
        <family val="2"/>
      </rPr>
      <t xml:space="preserve">field is always NULL. </t>
    </r>
  </si>
  <si>
    <r>
      <rPr>
        <sz val="11"/>
        <color indexed="8"/>
        <rFont val="Calibri"/>
        <family val="2"/>
      </rPr>
      <t>None</t>
    </r>
    <r>
      <rPr>
        <strike/>
        <sz val="11"/>
        <color indexed="8"/>
        <rFont val="Calibri"/>
        <family val="2"/>
      </rPr>
      <t xml:space="preserve">
 </t>
    </r>
  </si>
  <si>
    <r>
      <t xml:space="preserve">The following meter records are recorded after a day roll (no two meter records shall have the same time stamp)
1. </t>
    </r>
    <r>
      <rPr>
        <b/>
        <sz val="11"/>
        <color indexed="8"/>
        <rFont val="Calibri"/>
        <family val="2"/>
      </rPr>
      <t>fstrEventCode</t>
    </r>
    <r>
      <rPr>
        <sz val="11"/>
        <color indexed="8"/>
        <rFont val="Calibri"/>
        <family val="2"/>
      </rPr>
      <t xml:space="preserve"> of D1 containing older meter readings with time and date of occurrence.
2. </t>
    </r>
    <r>
      <rPr>
        <b/>
        <sz val="11"/>
        <color indexed="8"/>
        <rFont val="Calibri"/>
        <family val="2"/>
      </rPr>
      <t>fstrEventCode</t>
    </r>
    <r>
      <rPr>
        <sz val="11"/>
        <color indexed="8"/>
        <rFont val="Calibri"/>
        <family val="2"/>
      </rPr>
      <t xml:space="preserve"> of D2 containing newest meter readings with time and date of occurrence.
</t>
    </r>
    <r>
      <rPr>
        <b/>
        <u val="single"/>
        <sz val="11"/>
        <color indexed="8"/>
        <rFont val="Calibri"/>
        <family val="2"/>
      </rPr>
      <t>Note</t>
    </r>
    <r>
      <rPr>
        <sz val="11"/>
        <color indexed="8"/>
        <rFont val="Calibri"/>
        <family val="2"/>
      </rPr>
      <t xml:space="preserve">: </t>
    </r>
    <r>
      <rPr>
        <b/>
        <sz val="11"/>
        <color indexed="8"/>
        <rFont val="Calibri"/>
        <family val="2"/>
      </rPr>
      <t>fblnService</t>
    </r>
    <r>
      <rPr>
        <sz val="11"/>
        <color indexed="8"/>
        <rFont val="Calibri"/>
        <family val="2"/>
      </rPr>
      <t xml:space="preserve"> is always "0", and </t>
    </r>
    <r>
      <rPr>
        <b/>
        <sz val="11"/>
        <color indexed="8"/>
        <rFont val="Calibri"/>
        <family val="2"/>
      </rPr>
      <t>fstrServPartBef, fstrServLaborBef, fstrServPartAft, fstrServLaborAft</t>
    </r>
    <r>
      <rPr>
        <sz val="11"/>
        <color indexed="8"/>
        <rFont val="Calibri"/>
        <family val="2"/>
      </rPr>
      <t xml:space="preserve"> are always NULL for all meter records.</t>
    </r>
  </si>
  <si>
    <r>
      <t xml:space="preserve">Data File contains two meter records with </t>
    </r>
    <r>
      <rPr>
        <b/>
        <sz val="11"/>
        <color indexed="8"/>
        <rFont val="Calibri"/>
        <family val="2"/>
      </rPr>
      <t>fstrEventCode</t>
    </r>
    <r>
      <rPr>
        <sz val="11"/>
        <color indexed="8"/>
        <rFont val="Calibri"/>
        <family val="2"/>
      </rPr>
      <t xml:space="preserve"> C1 and C2 for the VGM used for test.
1.</t>
    </r>
    <r>
      <rPr>
        <b/>
        <sz val="11"/>
        <color indexed="8"/>
        <rFont val="Calibri"/>
        <family val="2"/>
      </rPr>
      <t xml:space="preserve"> fstrEventCode</t>
    </r>
    <r>
      <rPr>
        <sz val="11"/>
        <color indexed="8"/>
        <rFont val="Calibri"/>
        <family val="2"/>
      </rPr>
      <t xml:space="preserve"> of C1 containing current meters, </t>
    </r>
    <r>
      <rPr>
        <b/>
        <sz val="11"/>
        <color indexed="8"/>
        <rFont val="Calibri"/>
        <family val="2"/>
      </rPr>
      <t>fblnQuarterEnd</t>
    </r>
    <r>
      <rPr>
        <sz val="11"/>
        <color indexed="8"/>
        <rFont val="Calibri"/>
        <family val="2"/>
      </rPr>
      <t xml:space="preserve"> is "1", the old MDR, and old VGM WEB User ID. 
2. </t>
    </r>
    <r>
      <rPr>
        <b/>
        <sz val="11"/>
        <color indexed="8"/>
        <rFont val="Calibri"/>
        <family val="2"/>
      </rPr>
      <t>fstrEventCode</t>
    </r>
    <r>
      <rPr>
        <sz val="11"/>
        <color indexed="8"/>
        <rFont val="Calibri"/>
        <family val="2"/>
      </rPr>
      <t xml:space="preserve"> of C2 containing the current meters, </t>
    </r>
    <r>
      <rPr>
        <b/>
        <sz val="11"/>
        <color indexed="8"/>
        <rFont val="Calibri"/>
        <family val="2"/>
      </rPr>
      <t>fblnQuarterEnd</t>
    </r>
    <r>
      <rPr>
        <sz val="11"/>
        <color indexed="8"/>
        <rFont val="Calibri"/>
        <family val="2"/>
      </rPr>
      <t xml:space="preserve"> is "0", fblnAppStart is "1", new MDR, and new VGM WEB User ID.
All meter records for the VGM used for test, prior to C1, have the same field values as the C1 record, except for </t>
    </r>
    <r>
      <rPr>
        <b/>
        <sz val="11"/>
        <color indexed="8"/>
        <rFont val="Calibri"/>
        <family val="2"/>
      </rPr>
      <t xml:space="preserve">fblnQuarterEnd </t>
    </r>
    <r>
      <rPr>
        <sz val="11"/>
        <color indexed="8"/>
        <rFont val="Calibri"/>
        <family val="2"/>
      </rPr>
      <t>which should be "0".
All meter records for the VGM used for test, post of C2, have the same field values as the C2 record.</t>
    </r>
  </si>
  <si>
    <r>
      <t xml:space="preserve">Data File contains two meter records with </t>
    </r>
    <r>
      <rPr>
        <b/>
        <sz val="11"/>
        <color indexed="8"/>
        <rFont val="Calibri"/>
        <family val="2"/>
      </rPr>
      <t>fstrEventCode</t>
    </r>
    <r>
      <rPr>
        <sz val="11"/>
        <color indexed="8"/>
        <rFont val="Calibri"/>
        <family val="2"/>
      </rPr>
      <t xml:space="preserve"> C1 and C2 for the VGM used for test.
1. </t>
    </r>
    <r>
      <rPr>
        <b/>
        <sz val="11"/>
        <color indexed="8"/>
        <rFont val="Calibri"/>
        <family val="2"/>
      </rPr>
      <t>fstrEventCode</t>
    </r>
    <r>
      <rPr>
        <sz val="11"/>
        <color indexed="8"/>
        <rFont val="Calibri"/>
        <family val="2"/>
      </rPr>
      <t xml:space="preserve"> of C1 containing the current meters, </t>
    </r>
    <r>
      <rPr>
        <b/>
        <sz val="11"/>
        <color indexed="8"/>
        <rFont val="Calibri"/>
        <family val="2"/>
      </rPr>
      <t>fblnQuarterEnd is "1"</t>
    </r>
    <r>
      <rPr>
        <sz val="11"/>
        <color indexed="8"/>
        <rFont val="Calibri"/>
        <family val="2"/>
      </rPr>
      <t xml:space="preserve">, </t>
    </r>
    <r>
      <rPr>
        <b/>
        <sz val="11"/>
        <color indexed="8"/>
        <rFont val="Calibri"/>
        <family val="2"/>
      </rPr>
      <t>fstrRouteOperator</t>
    </r>
    <r>
      <rPr>
        <sz val="11"/>
        <color indexed="8"/>
        <rFont val="Calibri"/>
        <family val="2"/>
      </rPr>
      <t xml:space="preserve"> is null, </t>
    </r>
    <r>
      <rPr>
        <b/>
        <sz val="11"/>
        <color indexed="8"/>
        <rFont val="Calibri"/>
        <family val="2"/>
      </rPr>
      <t xml:space="preserve">fblnRouteOwned </t>
    </r>
    <r>
      <rPr>
        <sz val="11"/>
        <color indexed="8"/>
        <rFont val="Calibri"/>
        <family val="2"/>
      </rPr>
      <t>is "0" and  old VGM WEB User ID.
2.</t>
    </r>
    <r>
      <rPr>
        <b/>
        <sz val="11"/>
        <color indexed="8"/>
        <rFont val="Calibri"/>
        <family val="2"/>
      </rPr>
      <t xml:space="preserve"> fstrEventCode</t>
    </r>
    <r>
      <rPr>
        <sz val="11"/>
        <color indexed="8"/>
        <rFont val="Calibri"/>
        <family val="2"/>
      </rPr>
      <t xml:space="preserve"> of C2 containing the current meters, </t>
    </r>
    <r>
      <rPr>
        <b/>
        <sz val="11"/>
        <color indexed="8"/>
        <rFont val="Calibri"/>
        <family val="2"/>
      </rPr>
      <t>fblnQuarterEnd is "0"</t>
    </r>
    <r>
      <rPr>
        <sz val="11"/>
        <color indexed="8"/>
        <rFont val="Calibri"/>
        <family val="2"/>
      </rPr>
      <t xml:space="preserve">, fblnAppStart is "1", </t>
    </r>
    <r>
      <rPr>
        <b/>
        <sz val="11"/>
        <color indexed="8"/>
        <rFont val="Calibri"/>
        <family val="2"/>
      </rPr>
      <t>fstrRouteOperator</t>
    </r>
    <r>
      <rPr>
        <sz val="11"/>
        <color indexed="8"/>
        <rFont val="Calibri"/>
        <family val="2"/>
      </rPr>
      <t xml:space="preserve"> is populated with new MDR, </t>
    </r>
    <r>
      <rPr>
        <b/>
        <sz val="11"/>
        <color indexed="8"/>
        <rFont val="Calibri"/>
        <family val="2"/>
      </rPr>
      <t>fblnRouteOwned</t>
    </r>
    <r>
      <rPr>
        <sz val="11"/>
        <color indexed="8"/>
        <rFont val="Calibri"/>
        <family val="2"/>
      </rPr>
      <t xml:space="preserve"> is "1" and new VGM WEB User ID.
All meter records for the VGM used for test, prior to C1, have the same field values as the C1 record, except for </t>
    </r>
    <r>
      <rPr>
        <b/>
        <sz val="11"/>
        <color indexed="8"/>
        <rFont val="Calibri"/>
        <family val="2"/>
      </rPr>
      <t xml:space="preserve">fblnQuarterEnd </t>
    </r>
    <r>
      <rPr>
        <sz val="11"/>
        <color indexed="8"/>
        <rFont val="Calibri"/>
        <family val="2"/>
      </rPr>
      <t>which should be "0".
All meter records for the VGM used for test, post of C2, have the same field values as the C2 record.</t>
    </r>
  </si>
  <si>
    <t>$11 (Slot Door Opened) contains the time, date corresponding to when the meters were read.
D1 contains the time, date when the meters were read corresponding to before the memory was cleared.
D2 contains the  time, date and meters corresponding when meters were read.</t>
  </si>
  <si>
    <r>
      <t xml:space="preserve">Data File contains two meter </t>
    </r>
    <r>
      <rPr>
        <sz val="11"/>
        <color indexed="8"/>
        <rFont val="Calibri"/>
        <family val="2"/>
      </rPr>
      <t xml:space="preserve">records with </t>
    </r>
    <r>
      <rPr>
        <b/>
        <sz val="11"/>
        <color indexed="8"/>
        <rFont val="Calibri"/>
        <family val="2"/>
      </rPr>
      <t>fstrEventCode</t>
    </r>
    <r>
      <rPr>
        <sz val="11"/>
        <color indexed="8"/>
        <rFont val="Calibri"/>
        <family val="2"/>
      </rPr>
      <t xml:space="preserve"> C1 and C2 for the VGM used for test.
1. </t>
    </r>
    <r>
      <rPr>
        <b/>
        <sz val="11"/>
        <color indexed="8"/>
        <rFont val="Calibri"/>
        <family val="2"/>
      </rPr>
      <t>fstrEventCode</t>
    </r>
    <r>
      <rPr>
        <sz val="11"/>
        <color indexed="8"/>
        <rFont val="Calibri"/>
        <family val="2"/>
      </rPr>
      <t xml:space="preserve"> of C1 containing the current meters,</t>
    </r>
    <r>
      <rPr>
        <b/>
        <sz val="11"/>
        <color indexed="8"/>
        <rFont val="Calibri"/>
        <family val="2"/>
      </rPr>
      <t xml:space="preserve"> </t>
    </r>
    <r>
      <rPr>
        <b/>
        <i/>
        <sz val="11"/>
        <color indexed="8"/>
        <rFont val="Calibri"/>
        <family val="2"/>
      </rPr>
      <t>fblnQuarterEnd is "1"</t>
    </r>
    <r>
      <rPr>
        <sz val="11"/>
        <color indexed="8"/>
        <rFont val="Calibri"/>
        <family val="2"/>
      </rPr>
      <t xml:space="preserve">, </t>
    </r>
    <r>
      <rPr>
        <b/>
        <sz val="11"/>
        <color indexed="8"/>
        <rFont val="Calibri"/>
        <family val="2"/>
      </rPr>
      <t>fstrRouteOperator</t>
    </r>
    <r>
      <rPr>
        <sz val="11"/>
        <color indexed="8"/>
        <rFont val="Calibri"/>
        <family val="2"/>
      </rPr>
      <t xml:space="preserve"> is populated with the old MDR Number, fblnRouteOwned is "1" and old VGM WEB User ID.
2. </t>
    </r>
    <r>
      <rPr>
        <b/>
        <sz val="11"/>
        <color indexed="8"/>
        <rFont val="Calibri"/>
        <family val="2"/>
      </rPr>
      <t>fstrEventCode</t>
    </r>
    <r>
      <rPr>
        <sz val="11"/>
        <color indexed="8"/>
        <rFont val="Calibri"/>
        <family val="2"/>
      </rPr>
      <t xml:space="preserve"> of C2 containing the current meters, </t>
    </r>
    <r>
      <rPr>
        <b/>
        <sz val="11"/>
        <color indexed="8"/>
        <rFont val="Calibri"/>
        <family val="2"/>
      </rPr>
      <t>fblnQuarterEnd is "0"</t>
    </r>
    <r>
      <rPr>
        <sz val="11"/>
        <color indexed="8"/>
        <rFont val="Calibri"/>
        <family val="2"/>
      </rPr>
      <t xml:space="preserve">, fblnAppStart is "1", </t>
    </r>
    <r>
      <rPr>
        <b/>
        <sz val="11"/>
        <color indexed="8"/>
        <rFont val="Calibri"/>
        <family val="2"/>
      </rPr>
      <t>fstrRouteOperator</t>
    </r>
    <r>
      <rPr>
        <sz val="11"/>
        <color indexed="8"/>
        <rFont val="Calibri"/>
        <family val="2"/>
      </rPr>
      <t xml:space="preserve"> is null, fblnRouteOwned is "0", and new VGM WEB User ID.
All meter records for the VGM used for test, prior to C1, have the same field values as the C1 record.
All meter records for the VGM used for test, post of C2, have the same field values as the C2 record. </t>
    </r>
  </si>
  <si>
    <t>Removed T021, T037, T064. Modified T005, T006, T063, T171, T172, T183 and T199. Added T202, T203, T204, T205, T206, and INI101 thru INI106. Clarified T199.  Added Sanity Test Tab.</t>
  </si>
  <si>
    <t>Can not be entered because string contains a special character.</t>
  </si>
  <si>
    <t>Can be entered. Can only be modified if no VGM's are registered to the system.</t>
  </si>
  <si>
    <t>Edited T191 and T042</t>
  </si>
  <si>
    <t>Tier1 Requirements 2.3</t>
  </si>
  <si>
    <t>T207</t>
  </si>
  <si>
    <t>Watch until a general meter poll occurs.  Immediately after, play a game and trigger an exception.</t>
  </si>
  <si>
    <t>Ensure that the exception triggered a specific meter poll and that the entry in the file contains the incremented meter.</t>
  </si>
  <si>
    <t>T208</t>
  </si>
  <si>
    <t>T209</t>
  </si>
  <si>
    <t>Open Slot (main) Door, Open Card Cage (logic) Door and record time, date and meters.
Do a Master Reset and reconfigure VGM without setting SAS address and record time and date.
Close Slot (main) Door and Close Card Cage (logic) Door.
Let time roll past midnight to 5:10am and review data file.
Play Game
Create 3 or more events.
Enable the SAS address and verify communications has been established.
Let time roll past midnight to 5:10am and review data file.</t>
  </si>
  <si>
    <t>Open Slot (main) Door and record time.
Disconnect a VGM from the system and record time.
Let time roll forward 10 minutes or more.
Open Logic Door
Close Logic Door
Master Reset the VGM
Reconfigure and reconnect VGM to the system.
Open Cashbox Door
Close Cashbox Door.
Let time roll past midnight to 5:10am.
Review the data file.</t>
  </si>
  <si>
    <t>Set time on system to 4:59 AM.
Let System roll over to 8:10 AM.</t>
  </si>
  <si>
    <t>T210</t>
  </si>
  <si>
    <t xml:space="preserve">Disconnect a VGM from the Tier I host. Sniff communications after reconnecting. </t>
  </si>
  <si>
    <t>Leave a VGM connected to the Tier I host all day.</t>
  </si>
  <si>
    <t>Host issues $1F and receives $1F poll response at least once.</t>
  </si>
  <si>
    <t>Host issues $1F and receives $1F poll response after re-connecting to the VGM.</t>
  </si>
  <si>
    <t>T211</t>
  </si>
  <si>
    <t>T212</t>
  </si>
  <si>
    <t>Configure a VGM to use Secure Enhanced validation and connect to the Tier I host.</t>
  </si>
  <si>
    <t>The Tier I host should recognize the VGM and communicate as normal after automatically issuing the VGM a validation number using Long Poll 4C.</t>
  </si>
  <si>
    <t>T213</t>
  </si>
  <si>
    <t>CTV Supported</t>
  </si>
  <si>
    <t>On a VGM connected to the Tier I host, print a cashout ticket.</t>
  </si>
  <si>
    <t>Enter the user name and password into the system</t>
  </si>
  <si>
    <t>REQ-CTVS-SYSTEM-03</t>
  </si>
  <si>
    <t>REQ-CTVS-SYSTEM-01</t>
  </si>
  <si>
    <t>C001</t>
  </si>
  <si>
    <t>C002</t>
  </si>
  <si>
    <t>C003</t>
  </si>
  <si>
    <t>C004</t>
  </si>
  <si>
    <t>C005</t>
  </si>
  <si>
    <r>
      <t xml:space="preserve">Calculate the CRC over </t>
    </r>
    <r>
      <rPr>
        <sz val="11"/>
        <color indexed="8"/>
        <rFont val="Calibri"/>
        <family val="2"/>
      </rPr>
      <t>all static</t>
    </r>
    <r>
      <rPr>
        <sz val="11"/>
        <color indexed="8"/>
        <rFont val="Calibri"/>
        <family val="2"/>
      </rPr>
      <t xml:space="preserve"> program </t>
    </r>
    <r>
      <rPr>
        <sz val="11"/>
        <color indexed="8"/>
        <rFont val="Calibri"/>
        <family val="2"/>
      </rPr>
      <t>components</t>
    </r>
    <r>
      <rPr>
        <sz val="11"/>
        <color indexed="8"/>
        <rFont val="Calibri"/>
        <family val="2"/>
      </rPr>
      <t xml:space="preserve"> </t>
    </r>
    <r>
      <rPr>
        <sz val="11"/>
        <color indexed="8"/>
        <rFont val="Calibri"/>
        <family val="2"/>
      </rPr>
      <t>independent of the CTVS, using a 16 bit HEX seed; include SMIB software if applicable.</t>
    </r>
  </si>
  <si>
    <t>Review the connection for the CRC verification.</t>
  </si>
  <si>
    <t>REQ-CTVS-SYSTEM-02</t>
  </si>
  <si>
    <t>C006</t>
  </si>
  <si>
    <t>View the unique CTVS software Version ID on the Host.</t>
  </si>
  <si>
    <t>The correct CTVS software version ID is displayed on the Host.</t>
  </si>
  <si>
    <t>C007</t>
  </si>
  <si>
    <t>C008</t>
  </si>
  <si>
    <t>C009</t>
  </si>
  <si>
    <t>REQ-CTVS-SYSTEM-04</t>
  </si>
  <si>
    <t>REQ-CTVS-SYSTEM-05</t>
  </si>
  <si>
    <t>C010</t>
  </si>
  <si>
    <t>C011</t>
  </si>
  <si>
    <t>C012</t>
  </si>
  <si>
    <t>C013</t>
  </si>
  <si>
    <t>REQ-CTVS-SYSTEM-06</t>
  </si>
  <si>
    <t>REQ-CTVS-SYSTEM-07</t>
  </si>
  <si>
    <t>REQ-CTVS-SYSTEM-08</t>
  </si>
  <si>
    <t>Connect a VGM to the CTVS and cause exceptions 3D, 3F, 11-1E and 3C</t>
  </si>
  <si>
    <t>Connect a VGM, configured to Standard Validation, to the CTVS and cause exception 3D.</t>
  </si>
  <si>
    <t>Connect a VGM, configured to Secure Enhanced Validation, to the CTVS and cause exception 3D.</t>
  </si>
  <si>
    <t>Connect a VGM to the CTVS and monitor communications</t>
  </si>
  <si>
    <t>Connect VGM to CTVS with serial analyzer and capture transmission while communicating with the host. Analyze the data with the SAS timing application.</t>
  </si>
  <si>
    <t>C014</t>
  </si>
  <si>
    <t>REQ-CTVS-SYSTEM-09</t>
  </si>
  <si>
    <t>Review CTVS documentation for CRC16 behavior validating SAS communications</t>
  </si>
  <si>
    <t xml:space="preserve">Long poll responses shall be verified using a CRC16 at the CTVS communications layer closest to the VGM, such as a SMIB. </t>
  </si>
  <si>
    <t>T214</t>
  </si>
  <si>
    <t>Review Tier I documentation for CRC16 behavior validating SAS communications</t>
  </si>
  <si>
    <t>C015</t>
  </si>
  <si>
    <t>REQ-CTVS-SYSTEM-10</t>
  </si>
  <si>
    <t>C016</t>
  </si>
  <si>
    <t>REQ-CTVS-SYSTEM-11</t>
  </si>
  <si>
    <t>C017</t>
  </si>
  <si>
    <t>REQ-CTVS-SYSTEM-12</t>
  </si>
  <si>
    <t>REQ-CTVS-SOURCE-01</t>
  </si>
  <si>
    <t>REQ-CTVS-SOURCE-02</t>
  </si>
  <si>
    <t>REQ-CTVS-SOURCE-03</t>
  </si>
  <si>
    <t>REQ-CTVS-SOURCE-04</t>
  </si>
  <si>
    <t>REQ-CTVS-SOURCE-05</t>
  </si>
  <si>
    <t>C018</t>
  </si>
  <si>
    <t>C019</t>
  </si>
  <si>
    <t>C020</t>
  </si>
  <si>
    <t>C021</t>
  </si>
  <si>
    <t>C022</t>
  </si>
  <si>
    <t xml:space="preserve">REQ-TIERI-SYSTEM-01
</t>
  </si>
  <si>
    <t>REQ-TIERI-SYSTEM-02</t>
  </si>
  <si>
    <t>REQ-TIERI-SYSTEM-02.1</t>
  </si>
  <si>
    <t>REQ-TIERI-SYSTEM-03</t>
  </si>
  <si>
    <t>REQ-TIERI-SYSTEM-04</t>
  </si>
  <si>
    <t>REQ-TIERI-SYSTEM-05</t>
  </si>
  <si>
    <t>REQ-TIERI-SYSTEM-06</t>
  </si>
  <si>
    <t>REQ-TIERI-SYSTEM-07</t>
  </si>
  <si>
    <t>REQ-TIERI-SYSTEM-08</t>
  </si>
  <si>
    <t>REQ-TIERI-SYSTEM-09</t>
  </si>
  <si>
    <t>REQ-TIERI-SYSTEM-10</t>
  </si>
  <si>
    <t xml:space="preserve">REQ-TIERI-SYSTEM-05
REQ-TIERI-SYSTEM-11
REQ-TIERI-DATAFILE-15
REQ-TIERI-DATAFILE-16
REQ-TIERI-DATAFILE-17
REQ-TIERI-DATAFILE-18
REQ-TIERI-DATAFILE-19
REQ-TIERI-DATAFILE-20
REQ-TIERI-DATAFILE-21
REQ-TIERI-DATAFILE-22
</t>
  </si>
  <si>
    <t>REQ-TIERI-SYSTEM-11
REQ-TIERI-SYSTEM-12
REQ-TIERI-DATAFILE-01
REQ-TIER-DATAFILE-15
REQ-TIERI-DATAFILE-16
REQ-TIERI-DATAFILE-17
REQ-TIERI-DATAFILE-18
REQ-TIERI-DATAFILE-19
REQ-TIERI-DATAFILE-20</t>
  </si>
  <si>
    <t>REQ-TIERI-SYSTEM-12
REQ-TIERI-SYSTEM-13
REQ-TIER-DATAFILE-01
REQ-TIER-DATAFILE-15
REQ-TIERI-DATAFILE-21
REQ-TIERI-DATAFILE-22</t>
  </si>
  <si>
    <t>REQ-TIERI-SYSTEM-14</t>
  </si>
  <si>
    <t>REQ-TIERI-SYSTEM-15
REQ-TIERI-DATAFILE-14</t>
  </si>
  <si>
    <t>REQ-TIERI-DATAFILE-01</t>
  </si>
  <si>
    <t>REQ-TIERI-DATAFILE-02</t>
  </si>
  <si>
    <t>REQ-TIERI-DATAFILE-03</t>
  </si>
  <si>
    <t>REQ-TIERI-DATAFILE-04</t>
  </si>
  <si>
    <t>REQ-TIERI-DATAFILE-05
REQ-TIERI-DATAFILE-06</t>
  </si>
  <si>
    <t>REQ-TIERI-DATAFILE-06
REQ-TIERI-DATAFILE-07</t>
  </si>
  <si>
    <t>REQ-TIERI-DATAFILE-08</t>
  </si>
  <si>
    <t>REQ-TIERI-DATAFILE-09
REQ-TIERI-DATAFILE-10</t>
  </si>
  <si>
    <t>REQ-TIERI-DATAFILE-11</t>
  </si>
  <si>
    <t>REQ-TIERI-DATAFILE-12
REQ-TIERI-DATAFILE-13</t>
  </si>
  <si>
    <t xml:space="preserve">REQ-TIERI-DATAFILE-12
REQ-TIERI-DATAFILE-13
</t>
  </si>
  <si>
    <t>REQ-TIERI-DATAFILE-15</t>
  </si>
  <si>
    <t>REQ-TIERI-DATAFILE-15
REQ-TIERI-DATAFILE-21
REQ-TIERI-DATAFILE-22</t>
  </si>
  <si>
    <t xml:space="preserve">REQ-TIERI-DATAFILE-16
</t>
  </si>
  <si>
    <t xml:space="preserve">REQ-TIERI-DATAFILE-17
</t>
  </si>
  <si>
    <t xml:space="preserve">REQ-TIERI-DATAFILE-18
</t>
  </si>
  <si>
    <t xml:space="preserve">REQ-TIERI-DATAFILE-19
</t>
  </si>
  <si>
    <t xml:space="preserve">REQ-TIERI-DATAFILE-20
</t>
  </si>
  <si>
    <t xml:space="preserve">REQ-TIERI-DATAFILE-21
</t>
  </si>
  <si>
    <t xml:space="preserve">REQ-TIERI-DATAFILE-22
</t>
  </si>
  <si>
    <t xml:space="preserve">REQ-TIERI-DATAFILE-23
</t>
  </si>
  <si>
    <t xml:space="preserve">REQ-TIERI-DATAFILE-24
</t>
  </si>
  <si>
    <t xml:space="preserve">REQ-TIERI-DATAFILE-25
</t>
  </si>
  <si>
    <t xml:space="preserve">REQ-TIERI-DATAFILE-26
</t>
  </si>
  <si>
    <t xml:space="preserve">REQ-TIERI-DATAFILE-27
</t>
  </si>
  <si>
    <t xml:space="preserve">REQ-TIERI-DATAFILE-28
</t>
  </si>
  <si>
    <t xml:space="preserve">REQ-TIERI-DATAFILE-29
</t>
  </si>
  <si>
    <t xml:space="preserve">REQ-TIERI-DATAFILE-30
</t>
  </si>
  <si>
    <t xml:space="preserve">REQ-TIERI-DATAFILE-31
</t>
  </si>
  <si>
    <t xml:space="preserve">REQ-TIERI-DATAFILE-32
</t>
  </si>
  <si>
    <t>REQ-TIERI-DATAFILE-33</t>
  </si>
  <si>
    <t>REQ-TIERI-DATAFILE-34</t>
  </si>
  <si>
    <t>REQ-TIERI-DATAFILE-35</t>
  </si>
  <si>
    <t>REQ-TIERI-DATAFILE-36</t>
  </si>
  <si>
    <t>REQ-TIERI-DATAFILE-37</t>
  </si>
  <si>
    <t>REQ-TIERI-REPORTING-01
REQ-TIERI-REPORTING-02
REQ-TIERI-REPORTING-03
REQ-TIERI-REPORTING-04</t>
  </si>
  <si>
    <t>REQ-TIERI-REPORTING-03
REQ-TIERI-REPORTING-05</t>
  </si>
  <si>
    <t xml:space="preserve">REQ-TIERI SYSTEM-16 </t>
  </si>
  <si>
    <t>REQ-TIERI-SYSTEM-17</t>
  </si>
  <si>
    <t>REQ-TIERI-SYSTEM-18</t>
  </si>
  <si>
    <t>REQ-TIERI-SOURCE-01</t>
  </si>
  <si>
    <t>REQ-TIERI-SOURCE-02</t>
  </si>
  <si>
    <t>REQ-TIERI-SOURCE-03</t>
  </si>
  <si>
    <t>REQ-TIERI-SOURCE-04</t>
  </si>
  <si>
    <t>REQ-TIERI-SOURCE-05</t>
  </si>
  <si>
    <t xml:space="preserve">REQ-TIERI-SYSTEM-11
REQ-TIERI-SYSTEM-13
REQ-TIERI-DATAFILE-01
REQ-TIERI-DATAFILE-21
REQ-TIERI-DATAFILE-22
</t>
  </si>
  <si>
    <t>REQ-TIERI-SYSTEM-07
REQ-TIERI-SYSTEM-20
REQ-TIERI-DATAFILE-05
REQ-TIERI-DATAFILE-10
REQ-TIERI-DATAFILE-12
REQ-TIERI-DATAFILE-15
REQ-TIERI-DATAFILE-21
REQ-TIERI-DATAFILE-22
REQ-TIERI-DATAFILE-36</t>
  </si>
  <si>
    <t>REQ-TIERI-SYSTEM-07
REQ-TIERI-SYSTEM-20
REQ-TIERI-DATAFILE-05
REQ-TIERI-DATAFILE-10
REQ-TIERI-DATAFILE-12
REQ-TIERI-DATAFILE-13
REQ-TIERI-DATAFILE-15
REQ-TIERI-DATAFILE-21
REQ-TIERI-DATAFILE-22
REQ-TIERI-DATAFILE-36</t>
  </si>
  <si>
    <t>REQ-TIERI-SYSTEM-07
REQ-TIERI-SYSTEM-20
REQ-TIERI-DATAFILE-04
REQ-TIERI-DATAFILE-05
REQ-TIERI-DATAFILE-10
REQ-TIERI-DATAFILE-11
REQ-TIERI-DATAFILE-15
REQ-TIERI-DATAFILE-21
REQ-TIERI-DATAFILE-22
REQ-TIERI-DATAFILE-36</t>
  </si>
  <si>
    <t>REQ-TIERI-SYSTEM-21</t>
  </si>
  <si>
    <t>REQ-TIERI-SYSTEM-22</t>
  </si>
  <si>
    <t xml:space="preserve">REQ-TIERI-SYSTEM-11
REQ-TIERI-DATAFILE-01
REQ-TIERI-DATAFILE-21
REQ-TIERI-DATAFILE-22
</t>
  </si>
  <si>
    <t>REQ-TIERI-DATAFILE-01
REQ-TIERI-DATAFILE-02</t>
  </si>
  <si>
    <t>REQ-TIERI-SYSTEM-23</t>
  </si>
  <si>
    <t xml:space="preserve">REQ-TIERI-DATAFILE-38
</t>
  </si>
  <si>
    <t xml:space="preserve">REQ-TIERI-DATAFILE-39
</t>
  </si>
  <si>
    <t xml:space="preserve">REQ-TIERI-DATAFILE-40
</t>
  </si>
  <si>
    <t>REQ-TIERI-DATAFILE-41</t>
  </si>
  <si>
    <t>REQ-TIERI-DATAFILE-42</t>
  </si>
  <si>
    <t>REQ-TIERI-SYSTEM-25</t>
  </si>
  <si>
    <t>REQ-TIERI-SYSTEM-27</t>
  </si>
  <si>
    <t>REQ-TIERI-DATAFILE-43</t>
  </si>
  <si>
    <t>REQ-TIERI-SYSTEM-28</t>
  </si>
  <si>
    <t>REQ-TIERI-SYSTEM-29
REQ-TIERI-SYSTEM-30
REQ-TIERI-SYSTEM-31</t>
  </si>
  <si>
    <t>REQ-TIERI-SYSTEM-32</t>
  </si>
  <si>
    <t>REQ-TIERI-SYSTEM-19</t>
  </si>
  <si>
    <t>TIER I Host System's Non-6F Data is identical to GCD Non-6F Data File.</t>
  </si>
  <si>
    <t>A new TIER I data file will be created at a maximum of every 7 days.</t>
  </si>
  <si>
    <t xml:space="preserve"> Document the time the TIER I Data File is sent. (5:30am)
Let system roll past the time of two consecutive reporting periods.
Verify the files are received in the GenTax MTS Directory. </t>
  </si>
  <si>
    <t>System successfully reported no more than one TIER I Data File for each reporting period
TIER I Data File is sent before or at 5:30am.</t>
  </si>
  <si>
    <t xml:space="preserve">Set (if applicable) and document the time the file transfer is sent. (5:30am)
Disable the internet connection.
Let system roll through the day and past the time of the reporting period.
Enable the internet connection.
Let system roll through the day and past the time of the next reporting period.
Verify at least one TIER I Data File is received in the GenTax MTS Directory. </t>
  </si>
  <si>
    <t>Review the data file(s) for the two reporting periods.
Confirm correct EOD meter records exist for each connected VGM for each day covered by the two reporting periods.
TIER I Data File is sent before or at 5:30am.</t>
  </si>
  <si>
    <t xml:space="preserve">Set (if applicable) and document the time the file transfer is sent. (5:30am)
Change the WEB User ID to an invalid ID
Let system roll through the day and past the time of the reporting period.
Change the WEB User ID to a valid ID
Let system roll through the day and past the time of the next reporting period.
Verify at least one TIER I Data File is received in the GenTax MTS Directory. </t>
  </si>
  <si>
    <t>Review the data file(s) for the two reporting periods.
Confirm correct EOD meter records exist for each connected VGM for each day covered by the two reporting periods.
TIER I Data File(s) is/are sent before or at 5:30am on the reporting day.</t>
  </si>
  <si>
    <t xml:space="preserve">Set (if applicable) and document the time the file transfer is sent. (5:30am)
Power down the TIER I Host 15 minutes before the reporting time and reapply power 15 minutes after the reporting time.
Let system roll through the day and past the time of the next reporting period.
Verify at least one TIER I Data File is received in the GenTax MTS Directory. </t>
  </si>
  <si>
    <t>Review the data file(s) for the two reporting periods.
Confirm correct EOD meter records exist for each connected VGM for each day covered by the two reporting periods.
TIER I Data File(s) is/are sent before or at 5:30am.</t>
  </si>
  <si>
    <t>Connect VGM to TIER I System with serial analyzer and capture transmission overnight while communicating with the host. Analyze the data with the SAS timing application.</t>
  </si>
  <si>
    <t>Build the TIER I host binary and compare to the submitted binary.</t>
  </si>
  <si>
    <t>Verify the notification operates as designed and that the notification would clearly warn/prompt either the Operator or Route Operator that a configured VGM is not communicating. Notification contains VGM Game ID, VGMID, Serial Number, Program ID, TIER I software version. 
Verify the VGM is communicating with the host. 
Verify the operator is prompted again the VGM is not communicating.</t>
  </si>
  <si>
    <t>Verify the notification operates as designed and that the notification would clearly warn/prompt either the Operator or Route Operator that a configured VGM is not communicating. Notification contains VGM Game ID, VGMID, Serial Number, Program ID, TIER I software version. 
Verify the operator is prompted the second VGM is not communicating with the host.</t>
  </si>
  <si>
    <t xml:space="preserve">Verify the notification operates as designed and that the notification would clearly warn/prompt either the Operator or Route Operator that there was an issue transmitting the daily file. Notification contains VGM  Game ID, VGMID, Serial Number, Program ID, TIER I software version. </t>
  </si>
  <si>
    <t>fstrUTCDate/Time field shall contain the UTC date and time from the TIER I system in the format: YYYY-MM-DDTHH:MM:SSZ</t>
  </si>
  <si>
    <t>fstrMfgID field shall contain the appropriate TIER I System Manufacturers abbreviated identifier.
Century: CEN
Rewards: REW</t>
  </si>
  <si>
    <t>TIER I System shall poll all connected VGMs with a SAS Long Poll 21 after completing EOD Processing.  The file next reported will have fstr_LP21 correctly filled with the 4 digit response from each VGM.</t>
  </si>
  <si>
    <t>Calculate the CRC over all static program components independent of the TIER I system, using a 16 bit HEX seed; include SMIB software if applicable.</t>
  </si>
  <si>
    <t xml:space="preserve">Connect and configure a new powered up VGM to the system; record time and date; let time roll past midnight to 5:10am; review the TIER I Data File
</t>
  </si>
  <si>
    <t>Import the TIER I data file into the Excel TIER I test file.
Review the Excel Spreadsheet</t>
  </si>
  <si>
    <t>TIER I Data File; Excel TIER I Test File</t>
  </si>
  <si>
    <t xml:space="preserve">Successful load of TIER I data file; confirm all fields are populated with the correct TIER I Data File data.
</t>
  </si>
  <si>
    <t>Review multiple raw TIER I Data File meter records</t>
  </si>
  <si>
    <t>TIER I Data File; HEX editor</t>
  </si>
  <si>
    <t>Each TIER I meter record field is | delimited and CR+LF ASCII characters are at the end of each meter record</t>
  </si>
  <si>
    <t>Review TIER I Data File.</t>
  </si>
  <si>
    <t>Valid TIER I Data File</t>
  </si>
  <si>
    <t xml:space="preserve">All connected VGMs are on-line, powered up and communicating; let time roll past midnight to 5:10am.
Review TIER I Data file </t>
  </si>
  <si>
    <t>Open Slot Door (Slot Door Opened); record date and time; let time roll past midnight to 5:10am; review TIER I Data File</t>
  </si>
  <si>
    <t>Close Slot Door (Slot Door Closed); record date and time; let time roll past midnight to 5:10am; review TIER I Data File</t>
  </si>
  <si>
    <t>Open Drop Door (Drop Door Opened); record date and time; let time roll past midnight to 5:10am; review TIER I Data File</t>
  </si>
  <si>
    <t>Close Drop Door (Drop Door Closed); record date and time; let time roll past midnight to 5:10am; review TIER I Data File</t>
  </si>
  <si>
    <t>Open Logic Area (Card Cage Opened); record date and time; let time roll past midnight to 5:10am; review TIER I Data File</t>
  </si>
  <si>
    <t>Close Logic Area (Card Cage Closed); record date and time; let time roll past midnight to 5:10am; review TIER I Data File</t>
  </si>
  <si>
    <t>Power Up the VGM (AC Power Applied); record date and time; let time roll past midnight to 5:10am; review TIER I Data File</t>
  </si>
  <si>
    <t>Power Down the VGM (AC Power Lost); record date and time; let time roll past midnight to 5:10am; review TIER I Data File</t>
  </si>
  <si>
    <t>Open Cash Area (Cashbox Door Opened); record date and time; let time roll past midnight to 5:10am; review TIER I Data File</t>
  </si>
  <si>
    <t>Close Cash Area (Cashbox Door Closed); record date and time; let time roll past midnight to 5:10am; review TIER I Data File</t>
  </si>
  <si>
    <t>Remove B/A Stacker (Cash Box Removed); record date and time; let time roll past midnight to 5:10am; review TIER I Data File</t>
  </si>
  <si>
    <t>Install B/A Stacker (Cash Box Installed); record date and time; let time roll past midnight to 5:10am; review TIER I Data File</t>
  </si>
  <si>
    <t>Open Belly Door; record date and time; let time roll past midnight to 5:10am; review TIER I Data File</t>
  </si>
  <si>
    <t>Close Belly Door; record date and time; let time roll past midnight to 5:10am; review TIER I Data File</t>
  </si>
  <si>
    <t>Access Operator Setup (Operator Changes Options); disable a game; record date and time; let time roll past midnight to 5:10am; review TIER I Data File</t>
  </si>
  <si>
    <t xml:space="preserve">One connected VGM is powered down for  2 days. 
Review TIER I Data file </t>
  </si>
  <si>
    <t xml:space="preserve">TIER I Supports entry of multiple Web User IDs </t>
  </si>
  <si>
    <t>INT107</t>
  </si>
  <si>
    <t>INT108</t>
  </si>
  <si>
    <r>
      <t xml:space="preserve">Set the time and date to be February 28 on a leap year </t>
    </r>
    <r>
      <rPr>
        <sz val="11"/>
        <color indexed="8"/>
        <rFont val="Calibri"/>
        <family val="2"/>
      </rPr>
      <t>before midnight and let the date roll to the next day past midnight.</t>
    </r>
  </si>
  <si>
    <r>
      <t>Set the time and date to be February 28 on a non-leap year</t>
    </r>
    <r>
      <rPr>
        <sz val="11"/>
        <color indexed="8"/>
        <rFont val="Calibri"/>
        <family val="2"/>
      </rPr>
      <t xml:space="preserve"> before midnight and let the date roll to the next day past midnight.</t>
    </r>
  </si>
  <si>
    <r>
      <t>The date will properly roll over to February 29</t>
    </r>
    <r>
      <rPr>
        <sz val="11"/>
        <color indexed="8"/>
        <rFont val="Calibri"/>
        <family val="2"/>
      </rPr>
      <t xml:space="preserve"> for a leap year.</t>
    </r>
  </si>
  <si>
    <r>
      <t xml:space="preserve">The date will properly roll over to March 1, </t>
    </r>
    <r>
      <rPr>
        <sz val="11"/>
        <color indexed="8"/>
        <rFont val="Calibri"/>
        <family val="2"/>
      </rPr>
      <t>for a non-leap year.</t>
    </r>
  </si>
  <si>
    <t>The CRC digest is returned within 3 minutes and includes SMIB/peripheral firmware (if applicable).</t>
  </si>
  <si>
    <t>C023</t>
  </si>
  <si>
    <t>REQ-CTVS-SYSTEM-13</t>
  </si>
  <si>
    <t>Analyze communication between the SMIB and CTVS</t>
  </si>
  <si>
    <t>SMIB only acknowledges communication from the VGM and CTVS.</t>
  </si>
  <si>
    <r>
      <t xml:space="preserve">fstrLP21 </t>
    </r>
    <r>
      <rPr>
        <sz val="11"/>
        <rFont val="Calibri"/>
        <family val="2"/>
      </rPr>
      <t>field is always NULL unless it is an EOD record which contains the 4 digit response</t>
    </r>
  </si>
  <si>
    <t>VGM Monitoring Systems 2.4</t>
  </si>
  <si>
    <t>Added T207, T208, T209, T210, T211, T212, T213, T214, C001, C002, C003, C004, C005, C006, C007, C008, C009, C010, C011, C012, C013, C014, C015, C016, C017, C018, C019, C020, C021, C022, C023</t>
  </si>
  <si>
    <t>The CTVS shall respond with a Long Poll 3D, if supported.</t>
  </si>
  <si>
    <t>The CTVS shall only issue long polls 3D, 4C, 4D, 54, 7B and A0.</t>
  </si>
  <si>
    <t>The CTVS shall respond with a Long Poll 4D.</t>
  </si>
  <si>
    <t>C024</t>
  </si>
  <si>
    <t>C025</t>
  </si>
  <si>
    <t>REQ-CTVS-SYSTEM-14</t>
  </si>
  <si>
    <t>REQ-CTVS-SYSTEM-15</t>
  </si>
  <si>
    <t>LP54 Supported</t>
  </si>
  <si>
    <t>LP7B Supported</t>
  </si>
  <si>
    <t>The CTVS only responds to exceptions 3C, 3D or 3F. It should remain unresponsive to any other exceptions</t>
  </si>
  <si>
    <t>Analyze communications observinge a Long Poll 54.</t>
  </si>
  <si>
    <t>Analyze communications observinge a Long Poll 7B.</t>
  </si>
  <si>
    <t>CTVS forms long poll 54 (Send SAS Version ID and Gaming Machine Serial Number) as defined in the GSA SAS Protocol Version 6.00 or later.</t>
  </si>
  <si>
    <r>
      <t xml:space="preserve">CTVS forms long poll 7B </t>
    </r>
    <r>
      <rPr>
        <sz val="11"/>
        <color indexed="8"/>
        <rFont val="Calibri"/>
        <family val="2"/>
      </rPr>
      <t xml:space="preserve">(Extended Validation Status) </t>
    </r>
    <r>
      <rPr>
        <sz val="11"/>
        <color indexed="8"/>
        <rFont val="Calibri"/>
        <family val="2"/>
      </rPr>
      <t>as defined in the GSA SAS Protocol Version 6.00 or later.</t>
    </r>
  </si>
  <si>
    <t>Added C024 and C025. Modifed C009 and C012</t>
  </si>
  <si>
    <t>Test Plan Overview and Instructions</t>
  </si>
  <si>
    <t>VGM Monitoring Systems 2.5</t>
  </si>
  <si>
    <t xml:space="preserve">This test plan describes the minimum testing performed by GCD TSS on a submission before approval. These test items correlate and represent the requirements published in the Requirements Specification for VGM Monitoring Systems document.  Since submissions vary widely we have organized our tests to be completed as required and divided all tests into appropriate tabs.
Every submission will undergo the tests listed on the Sanity Check tab.
Tier I Submissions will undergo every test on the Tier I and potentially Field Beta tabs.
CTVS submissions will undergo every test on the CTVS tab.
Revision History tracks changes between published versions.
*Master Tab is a hidden tab that contains the tests each other tab pulls from and can be ignored.
</t>
  </si>
  <si>
    <t xml:space="preserve">Host issues $3D and receives $3D poll response after seeing exception 3D if in Standard Mode. Host issues $4D and recieves $4D poll response after seeing exception 3D if in Secure Enhanced Mode. </t>
  </si>
  <si>
    <t>T215</t>
  </si>
  <si>
    <t>REQ-TIERI-SYSTEM-26</t>
  </si>
  <si>
    <t xml:space="preserve">Use Tier I host interface for changing GOA. </t>
  </si>
  <si>
    <t>Interface exists. When GOA is changed, all VGM(s) are removed from the establishment following REQ-TIERI-SYSTEM-21 and close the current Tier I data file.  A new file shall be started if/when a new GOA has been entered.  All file(s) (old GOA and new GOA) would be sent in the next reporting period as per REQ-TIERI-REPORTING-03.</t>
  </si>
  <si>
    <t>Configure a VGM to use Secure Enhanced validation and connect to the CTVS. Then Configure the VGM to use Standar validation and connect to the CTVS.</t>
  </si>
  <si>
    <t>The CTVS should recognize the VGM and communicate as normal after automatically issuing the VGM a validation number using Long Poll 4C. The CTVS should recognize the VGM and communicate as normal.</t>
  </si>
  <si>
    <t>T216</t>
  </si>
  <si>
    <t>REQ-TIERI-SYSTEM-33</t>
  </si>
  <si>
    <t>View the interface for remote validation.</t>
  </si>
  <si>
    <t>Interface exists.  User has option to check the CRC for all currently operational Tier I hosts with one simple command.</t>
  </si>
  <si>
    <t>VGM Monitoring Systems 2.6</t>
  </si>
  <si>
    <t>Removed T017, Modified T213 and C017. Added T215 and T216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</si>
</sst>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 &quot;T1&quot;"/>
    <numFmt numFmtId="172" formatCode="0.0"/>
  </numFmts>
  <fonts count="60">
    <font>
      <sz val="11"/>
      <color theme="1"/>
      <name val="Calibri"/>
      <family val="2"/>
    </font>
    <font>
      <sz val="11"/>
      <color indexed="8"/>
      <name val="Calibri"/>
      <family val="2"/>
    </font>
    <font>
      <sz val="11"/>
      <name val="Calibri"/>
      <family val="2"/>
    </font>
    <font>
      <b/>
      <sz val="11"/>
      <name val="Calibri"/>
      <family val="2"/>
    </font>
    <font>
      <b/>
      <u val="single"/>
      <sz val="11"/>
      <name val="Calibri"/>
      <family val="2"/>
    </font>
    <font>
      <b/>
      <sz val="11"/>
      <color indexed="8"/>
      <name val="Calibri"/>
      <family val="2"/>
    </font>
    <font>
      <b/>
      <u val="single"/>
      <sz val="11"/>
      <color indexed="8"/>
      <name val="Calibri"/>
      <family val="2"/>
    </font>
    <font>
      <sz val="11"/>
      <color indexed="10"/>
      <name val="Calibri"/>
      <family val="2"/>
    </font>
    <font>
      <strike/>
      <sz val="11"/>
      <color indexed="8"/>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10"/>
      <name val="Calibri"/>
      <family val="2"/>
    </font>
    <font>
      <sz val="12"/>
      <name val="Calibri"/>
      <family val="2"/>
    </font>
    <font>
      <sz val="12"/>
      <color indexed="8"/>
      <name val="Calibri"/>
      <family val="2"/>
    </font>
    <font>
      <sz val="11"/>
      <color indexed="30"/>
      <name val="Calibri"/>
      <family val="2"/>
    </font>
    <font>
      <sz val="11"/>
      <color indexed="40"/>
      <name val="Calibri"/>
      <family val="2"/>
    </font>
    <font>
      <b/>
      <sz val="16"/>
      <color indexed="8"/>
      <name val="Calibri"/>
      <family val="2"/>
    </font>
    <font>
      <b/>
      <sz val="24"/>
      <color indexed="8"/>
      <name val="Calibri"/>
      <family val="2"/>
    </font>
    <font>
      <b/>
      <i/>
      <sz val="1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2"/>
      <color theme="1"/>
      <name val="Calibri"/>
      <family val="2"/>
    </font>
    <font>
      <sz val="11"/>
      <color rgb="FF0070C0"/>
      <name val="Calibri"/>
      <family val="2"/>
    </font>
    <font>
      <sz val="11"/>
      <color rgb="FF00B0F0"/>
      <name val="Calibri"/>
      <family val="2"/>
    </font>
    <font>
      <strike/>
      <sz val="11"/>
      <color theme="1"/>
      <name val="Calibri"/>
      <family val="2"/>
    </font>
    <font>
      <b/>
      <sz val="16"/>
      <color theme="1"/>
      <name val="Calibri"/>
      <family val="2"/>
    </font>
    <font>
      <b/>
      <sz val="2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Font="1" applyAlignment="1">
      <alignment/>
    </xf>
    <xf numFmtId="0" fontId="0" fillId="0" borderId="0" xfId="0" applyAlignment="1">
      <alignment/>
    </xf>
    <xf numFmtId="0" fontId="51" fillId="0" borderId="10" xfId="0" applyFont="1" applyBorder="1" applyAlignment="1">
      <alignment horizontal="center" vertical="top"/>
    </xf>
    <xf numFmtId="0" fontId="0" fillId="0" borderId="0" xfId="0" applyAlignment="1">
      <alignment vertical="top"/>
    </xf>
    <xf numFmtId="0" fontId="51" fillId="0" borderId="10" xfId="0" applyFont="1" applyBorder="1" applyAlignment="1">
      <alignment horizontal="center" vertical="top" wrapText="1"/>
    </xf>
    <xf numFmtId="0" fontId="0" fillId="0" borderId="0" xfId="0" applyAlignment="1">
      <alignment vertical="top" wrapText="1"/>
    </xf>
    <xf numFmtId="0" fontId="51" fillId="0" borderId="10" xfId="0" applyFont="1" applyBorder="1" applyAlignment="1">
      <alignment horizontal="center" vertical="center"/>
    </xf>
    <xf numFmtId="0" fontId="0" fillId="0" borderId="0" xfId="0" applyAlignment="1">
      <alignment horizontal="center" vertical="top" wrapText="1"/>
    </xf>
    <xf numFmtId="0" fontId="51" fillId="0" borderId="0" xfId="0" applyFont="1" applyAlignment="1">
      <alignment horizontal="center" vertical="center"/>
    </xf>
    <xf numFmtId="0" fontId="0" fillId="0" borderId="0" xfId="0" applyAlignment="1">
      <alignment horizontal="center"/>
    </xf>
    <xf numFmtId="0" fontId="52" fillId="0" borderId="0" xfId="0" applyFont="1" applyAlignment="1">
      <alignment vertical="top" wrapText="1"/>
    </xf>
    <xf numFmtId="0" fontId="51" fillId="0" borderId="0" xfId="0" applyFont="1" applyAlignment="1">
      <alignment horizontal="center"/>
    </xf>
    <xf numFmtId="0" fontId="53" fillId="0" borderId="0" xfId="0" applyFont="1" applyAlignment="1">
      <alignment horizontal="center" vertical="center"/>
    </xf>
    <xf numFmtId="0" fontId="0" fillId="0" borderId="0" xfId="0" applyAlignment="1">
      <alignment wrapText="1"/>
    </xf>
    <xf numFmtId="0" fontId="52" fillId="0" borderId="0" xfId="0" applyFont="1" applyAlignment="1">
      <alignment wrapText="1"/>
    </xf>
    <xf numFmtId="0" fontId="52" fillId="0" borderId="0" xfId="0" applyFont="1" applyAlignment="1">
      <alignment/>
    </xf>
    <xf numFmtId="0" fontId="2" fillId="0" borderId="0" xfId="0" applyFont="1" applyAlignment="1">
      <alignment vertical="top" wrapText="1"/>
    </xf>
    <xf numFmtId="0" fontId="0" fillId="0" borderId="10" xfId="0" applyFont="1" applyBorder="1" applyAlignment="1">
      <alignment horizontal="center" vertical="center"/>
    </xf>
    <xf numFmtId="0" fontId="0" fillId="0" borderId="0" xfId="0" applyFont="1" applyAlignment="1">
      <alignment horizontal="center" vertical="center"/>
    </xf>
    <xf numFmtId="0" fontId="27"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horizontal="center" vertical="center"/>
    </xf>
    <xf numFmtId="0" fontId="2" fillId="0" borderId="0" xfId="0" applyFont="1" applyBorder="1" applyAlignment="1">
      <alignment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27"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NumberFormat="1" applyFont="1" applyAlignment="1">
      <alignment horizontal="center" vertical="top" wrapText="1"/>
    </xf>
    <xf numFmtId="0" fontId="3" fillId="0" borderId="0" xfId="0" applyFont="1" applyAlignment="1">
      <alignment vertical="top" wrapText="1"/>
    </xf>
    <xf numFmtId="0" fontId="2" fillId="0" borderId="0" xfId="0" applyFont="1" applyAlignment="1">
      <alignment horizontal="center" vertical="top" wrapText="1"/>
    </xf>
    <xf numFmtId="0" fontId="51" fillId="0" borderId="0" xfId="0" applyFont="1" applyAlignment="1">
      <alignment horizontal="center" vertical="top" wrapText="1"/>
    </xf>
    <xf numFmtId="0" fontId="51" fillId="0" borderId="11" xfId="0" applyFont="1" applyBorder="1" applyAlignment="1">
      <alignment horizontal="center" vertical="center"/>
    </xf>
    <xf numFmtId="14" fontId="0" fillId="0" borderId="11" xfId="0" applyNumberFormat="1" applyFont="1" applyBorder="1" applyAlignment="1">
      <alignment horizontal="center" vertical="center"/>
    </xf>
    <xf numFmtId="0" fontId="0" fillId="0" borderId="11" xfId="0" applyFont="1" applyBorder="1" applyAlignment="1">
      <alignment horizontal="left" vertical="top" wrapText="1"/>
    </xf>
    <xf numFmtId="49" fontId="0" fillId="0" borderId="11" xfId="0" applyNumberFormat="1" applyFont="1" applyBorder="1" applyAlignment="1">
      <alignment horizontal="center" vertical="center"/>
    </xf>
    <xf numFmtId="0" fontId="0" fillId="0" borderId="11" xfId="0" applyBorder="1" applyAlignment="1">
      <alignment/>
    </xf>
    <xf numFmtId="49" fontId="0" fillId="0" borderId="11" xfId="0" applyNumberFormat="1" applyBorder="1" applyAlignment="1">
      <alignment horizontal="center"/>
    </xf>
    <xf numFmtId="0" fontId="0" fillId="0" borderId="0" xfId="0" applyAlignment="1">
      <alignment/>
    </xf>
    <xf numFmtId="0" fontId="51" fillId="0" borderId="0" xfId="0" applyFont="1" applyAlignment="1">
      <alignment horizontal="center" vertical="center"/>
    </xf>
    <xf numFmtId="0" fontId="0" fillId="0" borderId="0" xfId="0" applyFont="1" applyAlignment="1">
      <alignment vertical="top" wrapText="1"/>
    </xf>
    <xf numFmtId="0" fontId="0" fillId="0" borderId="0" xfId="0" applyFont="1" applyAlignment="1">
      <alignment horizontal="left" vertical="top" wrapText="1"/>
    </xf>
    <xf numFmtId="0" fontId="54" fillId="0" borderId="0" xfId="0" applyNumberFormat="1" applyFont="1" applyAlignment="1">
      <alignment horizontal="center" vertical="top" wrapText="1"/>
    </xf>
    <xf numFmtId="0" fontId="0" fillId="0" borderId="0" xfId="0" applyFont="1" applyBorder="1" applyAlignment="1">
      <alignment horizontal="center" vertical="center"/>
    </xf>
    <xf numFmtId="0" fontId="0" fillId="0" borderId="0" xfId="0" applyNumberFormat="1" applyFont="1" applyAlignment="1">
      <alignment horizontal="left" vertical="top" wrapText="1"/>
    </xf>
    <xf numFmtId="0" fontId="0" fillId="0" borderId="0" xfId="0" applyFont="1" applyBorder="1" applyAlignment="1">
      <alignment vertical="top" wrapText="1"/>
    </xf>
    <xf numFmtId="0" fontId="0" fillId="0" borderId="0" xfId="0" applyFont="1" applyAlignment="1">
      <alignment horizontal="center" vertical="center" wrapText="1"/>
    </xf>
    <xf numFmtId="0" fontId="0" fillId="0" borderId="11" xfId="0" applyFont="1" applyBorder="1" applyAlignment="1">
      <alignment horizontal="center" vertical="center"/>
    </xf>
    <xf numFmtId="0" fontId="52" fillId="0" borderId="0" xfId="0" applyFont="1" applyAlignment="1">
      <alignment horizontal="center" vertical="center" wrapText="1"/>
    </xf>
    <xf numFmtId="0" fontId="2" fillId="0" borderId="0" xfId="0" applyNumberFormat="1" applyFont="1" applyAlignment="1">
      <alignment horizontal="left" vertical="top" wrapText="1"/>
    </xf>
    <xf numFmtId="0" fontId="0" fillId="0" borderId="0" xfId="0" applyFont="1" applyAlignment="1">
      <alignment/>
    </xf>
    <xf numFmtId="14"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0" fillId="0" borderId="11" xfId="0" applyFont="1" applyBorder="1" applyAlignment="1">
      <alignment horizontal="left" vertical="center"/>
    </xf>
    <xf numFmtId="172" fontId="0" fillId="0" borderId="11" xfId="0" applyNumberFormat="1" applyFont="1" applyBorder="1" applyAlignment="1">
      <alignment horizontal="center" vertical="center"/>
    </xf>
    <xf numFmtId="0" fontId="51" fillId="0" borderId="11" xfId="0" applyFont="1" applyFill="1" applyBorder="1"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0" fillId="0" borderId="11" xfId="0" applyFont="1" applyFill="1" applyBorder="1" applyAlignment="1">
      <alignment horizontal="center" vertical="center"/>
    </xf>
    <xf numFmtId="0" fontId="0" fillId="0" borderId="0" xfId="0" applyFont="1" applyAlignment="1">
      <alignment wrapText="1"/>
    </xf>
    <xf numFmtId="0" fontId="2"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Alignment="1">
      <alignment horizontal="center" vertical="center" wrapText="1"/>
    </xf>
    <xf numFmtId="0" fontId="56" fillId="0" borderId="0" xfId="0" applyFont="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7"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51" fillId="0" borderId="0" xfId="0" applyFont="1" applyAlignment="1">
      <alignment horizontal="left" vertical="top" wrapText="1"/>
    </xf>
    <xf numFmtId="0" fontId="1" fillId="0" borderId="0" xfId="0" applyFont="1" applyAlignment="1">
      <alignment horizontal="left" vertical="top"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14" fontId="0" fillId="0" borderId="11" xfId="0" applyNumberFormat="1" applyFont="1" applyBorder="1" applyAlignment="1">
      <alignment horizontal="center" vertical="center" wrapText="1"/>
    </xf>
    <xf numFmtId="0" fontId="58" fillId="0" borderId="0" xfId="0" applyFont="1" applyAlignment="1">
      <alignment horizontal="center" vertical="center"/>
    </xf>
    <xf numFmtId="0" fontId="0" fillId="0" borderId="0" xfId="0" applyAlignment="1">
      <alignment horizontal="center"/>
    </xf>
    <xf numFmtId="0" fontId="0" fillId="0" borderId="0" xfId="0" applyAlignment="1">
      <alignment horizontal="left" vertical="top" wrapText="1"/>
    </xf>
    <xf numFmtId="0" fontId="51" fillId="0" borderId="0" xfId="0" applyFont="1" applyAlignment="1">
      <alignment horizontal="left"/>
    </xf>
    <xf numFmtId="0" fontId="0" fillId="0" borderId="0" xfId="0" applyAlignment="1">
      <alignment horizontal="center" vertical="top"/>
    </xf>
    <xf numFmtId="0" fontId="59" fillId="0" borderId="0" xfId="0" applyFont="1" applyAlignment="1">
      <alignment horizontal="center"/>
    </xf>
    <xf numFmtId="14" fontId="33" fillId="0" borderId="0" xfId="0" applyNumberFormat="1" applyFont="1" applyAlignment="1">
      <alignment horizontal="center"/>
    </xf>
    <xf numFmtId="0" fontId="51" fillId="0" borderId="0" xfId="0" applyFont="1" applyAlignment="1">
      <alignment horizontal="left" vertical="top"/>
    </xf>
    <xf numFmtId="0" fontId="59"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5"/>
  <sheetViews>
    <sheetView zoomScalePageLayoutView="0" workbookViewId="0" topLeftCell="A1">
      <selection activeCell="A2" sqref="A2:H2"/>
    </sheetView>
  </sheetViews>
  <sheetFormatPr defaultColWidth="9.140625" defaultRowHeight="15"/>
  <sheetData>
    <row r="1" spans="1:15" ht="21">
      <c r="A1" s="85" t="s">
        <v>721</v>
      </c>
      <c r="B1" s="85"/>
      <c r="C1" s="85"/>
      <c r="D1" s="85"/>
      <c r="E1" s="85"/>
      <c r="F1" s="85"/>
      <c r="G1" s="85"/>
      <c r="H1" s="85"/>
      <c r="I1" s="85"/>
      <c r="J1" s="85"/>
      <c r="K1" s="85"/>
      <c r="L1" s="85"/>
      <c r="M1" s="85"/>
      <c r="N1" s="85"/>
      <c r="O1" s="85"/>
    </row>
    <row r="2" spans="1:15" ht="15">
      <c r="A2" s="86" t="str">
        <f>"Version "&amp;TEXT('Revision History'!$B$3,"#0.0")&amp;" "&amp;TEXT('Revision History'!$A$3,"MM/DD/YY")</f>
        <v>Version 2.6 02/25/20</v>
      </c>
      <c r="B2" s="86"/>
      <c r="C2" s="86"/>
      <c r="D2" s="86"/>
      <c r="E2" s="86"/>
      <c r="F2" s="86"/>
      <c r="G2" s="86"/>
      <c r="H2" s="86"/>
      <c r="I2" s="86"/>
      <c r="J2" s="86"/>
      <c r="K2" s="86"/>
      <c r="L2" s="86"/>
      <c r="M2" s="86"/>
      <c r="N2" s="86"/>
      <c r="O2" s="86"/>
    </row>
    <row r="3" spans="1:15" ht="15">
      <c r="A3" s="87" t="s">
        <v>723</v>
      </c>
      <c r="B3" s="87"/>
      <c r="C3" s="87"/>
      <c r="D3" s="87"/>
      <c r="E3" s="87"/>
      <c r="F3" s="87"/>
      <c r="G3" s="87"/>
      <c r="H3" s="87"/>
      <c r="I3" s="87"/>
      <c r="J3" s="87"/>
      <c r="K3" s="87"/>
      <c r="L3" s="87"/>
      <c r="M3" s="87"/>
      <c r="N3" s="87"/>
      <c r="O3" s="87"/>
    </row>
    <row r="4" spans="1:15" ht="15">
      <c r="A4" s="87"/>
      <c r="B4" s="87"/>
      <c r="C4" s="87"/>
      <c r="D4" s="87"/>
      <c r="E4" s="87"/>
      <c r="F4" s="87"/>
      <c r="G4" s="87"/>
      <c r="H4" s="87"/>
      <c r="I4" s="87"/>
      <c r="J4" s="87"/>
      <c r="K4" s="87"/>
      <c r="L4" s="87"/>
      <c r="M4" s="87"/>
      <c r="N4" s="87"/>
      <c r="O4" s="87"/>
    </row>
    <row r="5" spans="1:15" ht="15">
      <c r="A5" s="87"/>
      <c r="B5" s="87"/>
      <c r="C5" s="87"/>
      <c r="D5" s="87"/>
      <c r="E5" s="87"/>
      <c r="F5" s="87"/>
      <c r="G5" s="87"/>
      <c r="H5" s="87"/>
      <c r="I5" s="87"/>
      <c r="J5" s="87"/>
      <c r="K5" s="87"/>
      <c r="L5" s="87"/>
      <c r="M5" s="87"/>
      <c r="N5" s="87"/>
      <c r="O5" s="87"/>
    </row>
    <row r="6" spans="1:15" ht="15">
      <c r="A6" s="87"/>
      <c r="B6" s="87"/>
      <c r="C6" s="87"/>
      <c r="D6" s="87"/>
      <c r="E6" s="87"/>
      <c r="F6" s="87"/>
      <c r="G6" s="87"/>
      <c r="H6" s="87"/>
      <c r="I6" s="87"/>
      <c r="J6" s="87"/>
      <c r="K6" s="87"/>
      <c r="L6" s="87"/>
      <c r="M6" s="87"/>
      <c r="N6" s="87"/>
      <c r="O6" s="87"/>
    </row>
    <row r="7" spans="1:15" ht="15">
      <c r="A7" s="87"/>
      <c r="B7" s="87"/>
      <c r="C7" s="87"/>
      <c r="D7" s="87"/>
      <c r="E7" s="87"/>
      <c r="F7" s="87"/>
      <c r="G7" s="87"/>
      <c r="H7" s="87"/>
      <c r="I7" s="87"/>
      <c r="J7" s="87"/>
      <c r="K7" s="87"/>
      <c r="L7" s="87"/>
      <c r="M7" s="87"/>
      <c r="N7" s="87"/>
      <c r="O7" s="87"/>
    </row>
    <row r="8" spans="1:15" ht="15">
      <c r="A8" s="87"/>
      <c r="B8" s="87"/>
      <c r="C8" s="87"/>
      <c r="D8" s="87"/>
      <c r="E8" s="87"/>
      <c r="F8" s="87"/>
      <c r="G8" s="87"/>
      <c r="H8" s="87"/>
      <c r="I8" s="87"/>
      <c r="J8" s="87"/>
      <c r="K8" s="87"/>
      <c r="L8" s="87"/>
      <c r="M8" s="87"/>
      <c r="N8" s="87"/>
      <c r="O8" s="87"/>
    </row>
    <row r="9" spans="1:15" ht="15">
      <c r="A9" s="87"/>
      <c r="B9" s="87"/>
      <c r="C9" s="87"/>
      <c r="D9" s="87"/>
      <c r="E9" s="87"/>
      <c r="F9" s="87"/>
      <c r="G9" s="87"/>
      <c r="H9" s="87"/>
      <c r="I9" s="87"/>
      <c r="J9" s="87"/>
      <c r="K9" s="87"/>
      <c r="L9" s="87"/>
      <c r="M9" s="87"/>
      <c r="N9" s="87"/>
      <c r="O9" s="87"/>
    </row>
    <row r="10" spans="1:15" ht="15">
      <c r="A10" s="87"/>
      <c r="B10" s="87"/>
      <c r="C10" s="87"/>
      <c r="D10" s="87"/>
      <c r="E10" s="87"/>
      <c r="F10" s="87"/>
      <c r="G10" s="87"/>
      <c r="H10" s="87"/>
      <c r="I10" s="87"/>
      <c r="J10" s="87"/>
      <c r="K10" s="87"/>
      <c r="L10" s="87"/>
      <c r="M10" s="87"/>
      <c r="N10" s="87"/>
      <c r="O10" s="87"/>
    </row>
    <row r="11" spans="1:15" ht="15">
      <c r="A11" s="87"/>
      <c r="B11" s="87"/>
      <c r="C11" s="87"/>
      <c r="D11" s="87"/>
      <c r="E11" s="87"/>
      <c r="F11" s="87"/>
      <c r="G11" s="87"/>
      <c r="H11" s="87"/>
      <c r="I11" s="87"/>
      <c r="J11" s="87"/>
      <c r="K11" s="87"/>
      <c r="L11" s="87"/>
      <c r="M11" s="87"/>
      <c r="N11" s="87"/>
      <c r="O11" s="87"/>
    </row>
    <row r="12" spans="1:15" ht="15">
      <c r="A12" s="87"/>
      <c r="B12" s="87"/>
      <c r="C12" s="87"/>
      <c r="D12" s="87"/>
      <c r="E12" s="87"/>
      <c r="F12" s="87"/>
      <c r="G12" s="87"/>
      <c r="H12" s="87"/>
      <c r="I12" s="87"/>
      <c r="J12" s="87"/>
      <c r="K12" s="87"/>
      <c r="L12" s="87"/>
      <c r="M12" s="87"/>
      <c r="N12" s="87"/>
      <c r="O12" s="87"/>
    </row>
    <row r="13" spans="1:15" ht="15">
      <c r="A13" s="87"/>
      <c r="B13" s="87"/>
      <c r="C13" s="87"/>
      <c r="D13" s="87"/>
      <c r="E13" s="87"/>
      <c r="F13" s="87"/>
      <c r="G13" s="87"/>
      <c r="H13" s="87"/>
      <c r="I13" s="87"/>
      <c r="J13" s="87"/>
      <c r="K13" s="87"/>
      <c r="L13" s="87"/>
      <c r="M13" s="87"/>
      <c r="N13" s="87"/>
      <c r="O13" s="87"/>
    </row>
    <row r="14" spans="1:15" ht="15">
      <c r="A14" s="87"/>
      <c r="B14" s="87"/>
      <c r="C14" s="87"/>
      <c r="D14" s="87"/>
      <c r="E14" s="87"/>
      <c r="F14" s="87"/>
      <c r="G14" s="87"/>
      <c r="H14" s="87"/>
      <c r="I14" s="87"/>
      <c r="J14" s="87"/>
      <c r="K14" s="87"/>
      <c r="L14" s="87"/>
      <c r="M14" s="87"/>
      <c r="N14" s="87"/>
      <c r="O14" s="87"/>
    </row>
    <row r="15" spans="1:15" ht="15">
      <c r="A15" s="87"/>
      <c r="B15" s="87"/>
      <c r="C15" s="87"/>
      <c r="D15" s="87"/>
      <c r="E15" s="87"/>
      <c r="F15" s="87"/>
      <c r="G15" s="87"/>
      <c r="H15" s="87"/>
      <c r="I15" s="87"/>
      <c r="J15" s="87"/>
      <c r="K15" s="87"/>
      <c r="L15" s="87"/>
      <c r="M15" s="87"/>
      <c r="N15" s="87"/>
      <c r="O15" s="87"/>
    </row>
    <row r="16" spans="1:15" ht="15">
      <c r="A16" s="87"/>
      <c r="B16" s="87"/>
      <c r="C16" s="87"/>
      <c r="D16" s="87"/>
      <c r="E16" s="87"/>
      <c r="F16" s="87"/>
      <c r="G16" s="87"/>
      <c r="H16" s="87"/>
      <c r="I16" s="87"/>
      <c r="J16" s="87"/>
      <c r="K16" s="87"/>
      <c r="L16" s="87"/>
      <c r="M16" s="87"/>
      <c r="N16" s="87"/>
      <c r="O16" s="87"/>
    </row>
    <row r="17" spans="1:15" ht="15">
      <c r="A17" s="87"/>
      <c r="B17" s="87"/>
      <c r="C17" s="87"/>
      <c r="D17" s="87"/>
      <c r="E17" s="87"/>
      <c r="F17" s="87"/>
      <c r="G17" s="87"/>
      <c r="H17" s="87"/>
      <c r="I17" s="87"/>
      <c r="J17" s="87"/>
      <c r="K17" s="87"/>
      <c r="L17" s="87"/>
      <c r="M17" s="87"/>
      <c r="N17" s="87"/>
      <c r="O17" s="87"/>
    </row>
    <row r="18" spans="1:15" ht="15">
      <c r="A18" s="87"/>
      <c r="B18" s="87"/>
      <c r="C18" s="87"/>
      <c r="D18" s="87"/>
      <c r="E18" s="87"/>
      <c r="F18" s="87"/>
      <c r="G18" s="87"/>
      <c r="H18" s="87"/>
      <c r="I18" s="87"/>
      <c r="J18" s="87"/>
      <c r="K18" s="87"/>
      <c r="L18" s="87"/>
      <c r="M18" s="87"/>
      <c r="N18" s="87"/>
      <c r="O18" s="87"/>
    </row>
    <row r="19" spans="1:15" ht="15">
      <c r="A19" s="87"/>
      <c r="B19" s="87"/>
      <c r="C19" s="87"/>
      <c r="D19" s="87"/>
      <c r="E19" s="87"/>
      <c r="F19" s="87"/>
      <c r="G19" s="87"/>
      <c r="H19" s="87"/>
      <c r="I19" s="87"/>
      <c r="J19" s="87"/>
      <c r="K19" s="87"/>
      <c r="L19" s="87"/>
      <c r="M19" s="87"/>
      <c r="N19" s="87"/>
      <c r="O19" s="87"/>
    </row>
    <row r="20" spans="1:15" ht="15">
      <c r="A20" s="87"/>
      <c r="B20" s="87"/>
      <c r="C20" s="87"/>
      <c r="D20" s="87"/>
      <c r="E20" s="87"/>
      <c r="F20" s="87"/>
      <c r="G20" s="87"/>
      <c r="H20" s="87"/>
      <c r="I20" s="87"/>
      <c r="J20" s="87"/>
      <c r="K20" s="87"/>
      <c r="L20" s="87"/>
      <c r="M20" s="87"/>
      <c r="N20" s="87"/>
      <c r="O20" s="87"/>
    </row>
    <row r="21" spans="1:15" ht="15">
      <c r="A21" s="87"/>
      <c r="B21" s="87"/>
      <c r="C21" s="87"/>
      <c r="D21" s="87"/>
      <c r="E21" s="87"/>
      <c r="F21" s="87"/>
      <c r="G21" s="87"/>
      <c r="H21" s="87"/>
      <c r="I21" s="87"/>
      <c r="J21" s="87"/>
      <c r="K21" s="87"/>
      <c r="L21" s="87"/>
      <c r="M21" s="87"/>
      <c r="N21" s="87"/>
      <c r="O21" s="87"/>
    </row>
    <row r="22" spans="1:15" ht="15">
      <c r="A22" s="87"/>
      <c r="B22" s="87"/>
      <c r="C22" s="87"/>
      <c r="D22" s="87"/>
      <c r="E22" s="87"/>
      <c r="F22" s="87"/>
      <c r="G22" s="87"/>
      <c r="H22" s="87"/>
      <c r="I22" s="87"/>
      <c r="J22" s="87"/>
      <c r="K22" s="87"/>
      <c r="L22" s="87"/>
      <c r="M22" s="87"/>
      <c r="N22" s="87"/>
      <c r="O22" s="87"/>
    </row>
    <row r="23" spans="1:15" ht="15">
      <c r="A23" s="87"/>
      <c r="B23" s="87"/>
      <c r="C23" s="87"/>
      <c r="D23" s="87"/>
      <c r="E23" s="87"/>
      <c r="F23" s="87"/>
      <c r="G23" s="87"/>
      <c r="H23" s="87"/>
      <c r="I23" s="87"/>
      <c r="J23" s="87"/>
      <c r="K23" s="87"/>
      <c r="L23" s="87"/>
      <c r="M23" s="87"/>
      <c r="N23" s="87"/>
      <c r="O23" s="87"/>
    </row>
    <row r="24" spans="1:15" ht="15">
      <c r="A24" s="87"/>
      <c r="B24" s="87"/>
      <c r="C24" s="87"/>
      <c r="D24" s="87"/>
      <c r="E24" s="87"/>
      <c r="F24" s="87"/>
      <c r="G24" s="87"/>
      <c r="H24" s="87"/>
      <c r="I24" s="87"/>
      <c r="J24" s="87"/>
      <c r="K24" s="87"/>
      <c r="L24" s="87"/>
      <c r="M24" s="87"/>
      <c r="N24" s="87"/>
      <c r="O24" s="87"/>
    </row>
    <row r="25" spans="1:15" ht="15">
      <c r="A25" s="87"/>
      <c r="B25" s="87"/>
      <c r="C25" s="87"/>
      <c r="D25" s="87"/>
      <c r="E25" s="87"/>
      <c r="F25" s="87"/>
      <c r="G25" s="87"/>
      <c r="H25" s="87"/>
      <c r="I25" s="87"/>
      <c r="J25" s="87"/>
      <c r="K25" s="87"/>
      <c r="L25" s="87"/>
      <c r="M25" s="87"/>
      <c r="N25" s="87"/>
      <c r="O25" s="87"/>
    </row>
    <row r="26" spans="1:15" ht="15">
      <c r="A26" s="87"/>
      <c r="B26" s="87"/>
      <c r="C26" s="87"/>
      <c r="D26" s="87"/>
      <c r="E26" s="87"/>
      <c r="F26" s="87"/>
      <c r="G26" s="87"/>
      <c r="H26" s="87"/>
      <c r="I26" s="87"/>
      <c r="J26" s="87"/>
      <c r="K26" s="87"/>
      <c r="L26" s="87"/>
      <c r="M26" s="87"/>
      <c r="N26" s="87"/>
      <c r="O26" s="87"/>
    </row>
    <row r="27" spans="1:15" ht="15">
      <c r="A27" s="87"/>
      <c r="B27" s="87"/>
      <c r="C27" s="87"/>
      <c r="D27" s="87"/>
      <c r="E27" s="87"/>
      <c r="F27" s="87"/>
      <c r="G27" s="87"/>
      <c r="H27" s="87"/>
      <c r="I27" s="87"/>
      <c r="J27" s="87"/>
      <c r="K27" s="87"/>
      <c r="L27" s="87"/>
      <c r="M27" s="87"/>
      <c r="N27" s="87"/>
      <c r="O27" s="87"/>
    </row>
    <row r="28" spans="1:15" ht="15">
      <c r="A28" s="87"/>
      <c r="B28" s="87"/>
      <c r="C28" s="87"/>
      <c r="D28" s="87"/>
      <c r="E28" s="87"/>
      <c r="F28" s="87"/>
      <c r="G28" s="87"/>
      <c r="H28" s="87"/>
      <c r="I28" s="87"/>
      <c r="J28" s="87"/>
      <c r="K28" s="87"/>
      <c r="L28" s="87"/>
      <c r="M28" s="87"/>
      <c r="N28" s="87"/>
      <c r="O28" s="87"/>
    </row>
    <row r="29" spans="1:15" ht="15">
      <c r="A29" s="87"/>
      <c r="B29" s="87"/>
      <c r="C29" s="87"/>
      <c r="D29" s="87"/>
      <c r="E29" s="87"/>
      <c r="F29" s="87"/>
      <c r="G29" s="87"/>
      <c r="H29" s="87"/>
      <c r="I29" s="87"/>
      <c r="J29" s="87"/>
      <c r="K29" s="87"/>
      <c r="L29" s="87"/>
      <c r="M29" s="87"/>
      <c r="N29" s="87"/>
      <c r="O29" s="87"/>
    </row>
    <row r="30" spans="1:15" ht="15">
      <c r="A30" s="87"/>
      <c r="B30" s="87"/>
      <c r="C30" s="87"/>
      <c r="D30" s="87"/>
      <c r="E30" s="87"/>
      <c r="F30" s="87"/>
      <c r="G30" s="87"/>
      <c r="H30" s="87"/>
      <c r="I30" s="87"/>
      <c r="J30" s="87"/>
      <c r="K30" s="87"/>
      <c r="L30" s="87"/>
      <c r="M30" s="87"/>
      <c r="N30" s="87"/>
      <c r="O30" s="87"/>
    </row>
    <row r="31" spans="1:15" ht="15">
      <c r="A31" s="87"/>
      <c r="B31" s="87"/>
      <c r="C31" s="87"/>
      <c r="D31" s="87"/>
      <c r="E31" s="87"/>
      <c r="F31" s="87"/>
      <c r="G31" s="87"/>
      <c r="H31" s="87"/>
      <c r="I31" s="87"/>
      <c r="J31" s="87"/>
      <c r="K31" s="87"/>
      <c r="L31" s="87"/>
      <c r="M31" s="87"/>
      <c r="N31" s="87"/>
      <c r="O31" s="87"/>
    </row>
    <row r="32" spans="1:15" ht="15">
      <c r="A32" s="87"/>
      <c r="B32" s="87"/>
      <c r="C32" s="87"/>
      <c r="D32" s="87"/>
      <c r="E32" s="87"/>
      <c r="F32" s="87"/>
      <c r="G32" s="87"/>
      <c r="H32" s="87"/>
      <c r="I32" s="87"/>
      <c r="J32" s="87"/>
      <c r="K32" s="87"/>
      <c r="L32" s="87"/>
      <c r="M32" s="87"/>
      <c r="N32" s="87"/>
      <c r="O32" s="87"/>
    </row>
    <row r="33" spans="1:15" ht="15">
      <c r="A33" s="87"/>
      <c r="B33" s="87"/>
      <c r="C33" s="87"/>
      <c r="D33" s="87"/>
      <c r="E33" s="87"/>
      <c r="F33" s="87"/>
      <c r="G33" s="87"/>
      <c r="H33" s="87"/>
      <c r="I33" s="87"/>
      <c r="J33" s="87"/>
      <c r="K33" s="87"/>
      <c r="L33" s="87"/>
      <c r="M33" s="87"/>
      <c r="N33" s="87"/>
      <c r="O33" s="87"/>
    </row>
    <row r="34" spans="1:15" ht="15">
      <c r="A34" s="87"/>
      <c r="B34" s="87"/>
      <c r="C34" s="87"/>
      <c r="D34" s="87"/>
      <c r="E34" s="87"/>
      <c r="F34" s="87"/>
      <c r="G34" s="87"/>
      <c r="H34" s="87"/>
      <c r="I34" s="87"/>
      <c r="J34" s="87"/>
      <c r="K34" s="87"/>
      <c r="L34" s="87"/>
      <c r="M34" s="87"/>
      <c r="N34" s="87"/>
      <c r="O34" s="87"/>
    </row>
    <row r="35" spans="1:15" ht="15">
      <c r="A35" s="87"/>
      <c r="B35" s="87"/>
      <c r="C35" s="87"/>
      <c r="D35" s="87"/>
      <c r="E35" s="87"/>
      <c r="F35" s="87"/>
      <c r="G35" s="87"/>
      <c r="H35" s="87"/>
      <c r="I35" s="87"/>
      <c r="J35" s="87"/>
      <c r="K35" s="87"/>
      <c r="L35" s="87"/>
      <c r="M35" s="87"/>
      <c r="N35" s="87"/>
      <c r="O35" s="87"/>
    </row>
  </sheetData>
  <sheetProtection/>
  <mergeCells count="3">
    <mergeCell ref="A1:O1"/>
    <mergeCell ref="A2:O2"/>
    <mergeCell ref="A3:O3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179"/>
  <sheetViews>
    <sheetView zoomScale="70" zoomScaleNormal="70" workbookViewId="0" topLeftCell="A1">
      <pane xSplit="8" ySplit="10" topLeftCell="I11" activePane="bottomRight" state="frozen"/>
      <selection pane="topLeft" activeCell="A1" sqref="A1"/>
      <selection pane="topRight" activeCell="J1" sqref="J1"/>
      <selection pane="bottomLeft" activeCell="A11" sqref="A11"/>
      <selection pane="bottomRight" activeCell="A2" sqref="A2:H2"/>
    </sheetView>
  </sheetViews>
  <sheetFormatPr defaultColWidth="9.140625" defaultRowHeight="15"/>
  <cols>
    <col min="1" max="1" width="12.8515625" style="18" bestFit="1" customWidth="1"/>
    <col min="2" max="2" width="27.140625" style="7" bestFit="1" customWidth="1"/>
    <col min="3" max="3" width="72.7109375" style="3" customWidth="1"/>
    <col min="4" max="4" width="30.57421875" style="5" bestFit="1" customWidth="1"/>
    <col min="5" max="5" width="47.00390625" style="5" bestFit="1" customWidth="1"/>
    <col min="6" max="6" width="14.57421875" style="30" customWidth="1"/>
    <col min="7" max="7" width="14.421875" style="8" customWidth="1"/>
    <col min="8" max="8" width="51.421875" style="0" customWidth="1"/>
    <col min="17" max="248" width="2.140625" style="0" bestFit="1" customWidth="1"/>
  </cols>
  <sheetData>
    <row r="1" spans="1:8" ht="31.5">
      <c r="A1" s="90" t="s">
        <v>11</v>
      </c>
      <c r="B1" s="90"/>
      <c r="C1" s="90"/>
      <c r="D1" s="90"/>
      <c r="E1" s="90"/>
      <c r="F1" s="90"/>
      <c r="G1" s="90"/>
      <c r="H1" s="90"/>
    </row>
    <row r="2" spans="1:8" s="1" customFormat="1" ht="23.25">
      <c r="A2" s="91" t="str">
        <f>"Version "&amp;TEXT('Revision History'!$B$3,"#0.0")&amp;" "&amp;TEXT('Revision History'!$A$3,"MM/DD/YY")</f>
        <v>Version 2.6 02/25/20</v>
      </c>
      <c r="B2" s="91"/>
      <c r="C2" s="91"/>
      <c r="D2" s="91"/>
      <c r="E2" s="91"/>
      <c r="F2" s="91"/>
      <c r="G2" s="91"/>
      <c r="H2" s="91"/>
    </row>
    <row r="3" spans="1:8" s="1" customFormat="1" ht="15">
      <c r="A3" s="88" t="s">
        <v>7</v>
      </c>
      <c r="B3" s="88"/>
      <c r="C3" s="88"/>
      <c r="D3" s="88"/>
      <c r="E3" s="88"/>
      <c r="F3" s="88"/>
      <c r="G3" s="88"/>
      <c r="H3" s="88"/>
    </row>
    <row r="4" spans="1:8" s="1" customFormat="1" ht="15">
      <c r="A4" s="88" t="s">
        <v>5</v>
      </c>
      <c r="B4" s="88"/>
      <c r="C4" s="88"/>
      <c r="D4" s="88"/>
      <c r="E4" s="88"/>
      <c r="F4" s="88"/>
      <c r="G4" s="88"/>
      <c r="H4" s="88"/>
    </row>
    <row r="5" spans="1:8" s="1" customFormat="1" ht="15">
      <c r="A5" s="92" t="s">
        <v>6</v>
      </c>
      <c r="B5" s="92"/>
      <c r="C5" s="92"/>
      <c r="D5" s="92"/>
      <c r="E5" s="92"/>
      <c r="F5" s="92"/>
      <c r="G5" s="92"/>
      <c r="H5" s="92"/>
    </row>
    <row r="6" spans="1:8" s="1" customFormat="1" ht="15">
      <c r="A6" s="88" t="s">
        <v>57</v>
      </c>
      <c r="B6" s="88"/>
      <c r="C6" s="88"/>
      <c r="D6" s="88"/>
      <c r="E6" s="88"/>
      <c r="F6" s="88"/>
      <c r="G6" s="88"/>
      <c r="H6" s="88"/>
    </row>
    <row r="7" spans="1:8" ht="15">
      <c r="A7" s="88" t="s">
        <v>8</v>
      </c>
      <c r="B7" s="88"/>
      <c r="C7" s="88"/>
      <c r="D7" s="88"/>
      <c r="E7" s="88"/>
      <c r="F7" s="88"/>
      <c r="G7" s="88"/>
      <c r="H7" s="88"/>
    </row>
    <row r="8" spans="1:8" ht="15">
      <c r="A8" s="89"/>
      <c r="B8" s="89"/>
      <c r="C8" s="89"/>
      <c r="D8" s="89"/>
      <c r="E8" s="89"/>
      <c r="F8" s="89"/>
      <c r="G8" s="89"/>
      <c r="H8" s="89"/>
    </row>
    <row r="9" spans="1:8" ht="15">
      <c r="A9" s="89" t="s">
        <v>17</v>
      </c>
      <c r="B9" s="89"/>
      <c r="C9" s="89"/>
      <c r="D9" s="89"/>
      <c r="E9" s="89"/>
      <c r="F9" s="89"/>
      <c r="G9" s="89"/>
      <c r="H9" s="89"/>
    </row>
    <row r="10" spans="1:8" s="9" customFormat="1" ht="15">
      <c r="A10" s="17" t="s">
        <v>4</v>
      </c>
      <c r="B10" s="4" t="s">
        <v>0</v>
      </c>
      <c r="C10" s="2" t="s">
        <v>1</v>
      </c>
      <c r="D10" s="4" t="s">
        <v>2</v>
      </c>
      <c r="E10" s="4" t="s">
        <v>9</v>
      </c>
      <c r="F10" s="6" t="s">
        <v>3</v>
      </c>
      <c r="G10" s="6" t="s">
        <v>3</v>
      </c>
      <c r="H10" s="11" t="s">
        <v>18</v>
      </c>
    </row>
    <row r="11" spans="1:7" s="9" customFormat="1" ht="45">
      <c r="A11" s="42" t="s">
        <v>138</v>
      </c>
      <c r="B11" s="41" t="str">
        <f>VLOOKUP(A11,Master!$A:$E,2,0)</f>
        <v>REQ-TIERI-SYSTEM-01
</v>
      </c>
      <c r="C11" s="44" t="str">
        <f>VLOOKUP(A11,Master!$A:$E,3,0)</f>
        <v>Connect a minimum of 3 VGMs to system by adding the maximum cable length specified by the manufacturer. </v>
      </c>
      <c r="D11" s="39" t="str">
        <f>VLOOKUP(A11,Master!$A:$E,4,0)</f>
        <v>System is hardwired to the VGM
</v>
      </c>
      <c r="E11" s="44" t="str">
        <f>VLOOKUP(A11,Master!$A:$E,5,0)</f>
        <v>VGM communicates.
Maximum cable length is utilized for all testing purposes.</v>
      </c>
      <c r="F11" s="8"/>
      <c r="G11" s="8"/>
    </row>
    <row r="12" spans="1:7" s="9" customFormat="1" ht="45">
      <c r="A12" s="45" t="s">
        <v>139</v>
      </c>
      <c r="B12" s="41" t="str">
        <f>VLOOKUP(A12,Master!$A:$E,2,0)</f>
        <v>REQ-TIERI-SYSTEM-01
</v>
      </c>
      <c r="C12" s="44" t="str">
        <f>VLOOKUP(A12,Master!$A:$E,3,0)</f>
        <v>Connect a minimum of 3 VGMs to system by creating outer distance of the wireless communications specified by the wireless hardware manufacturer. 
</v>
      </c>
      <c r="D12" s="39" t="str">
        <f>VLOOKUP(A12,Master!$A:$E,4,0)</f>
        <v>System utilizes wireless communications to the VGM
</v>
      </c>
      <c r="E12" s="44" t="str">
        <f>VLOOKUP(A12,Master!$A:$E,5,0)</f>
        <v>VGM communicates.</v>
      </c>
      <c r="F12" s="12"/>
      <c r="G12" s="12"/>
    </row>
    <row r="13" spans="1:6" ht="30">
      <c r="A13" s="18" t="s">
        <v>140</v>
      </c>
      <c r="B13" s="41" t="str">
        <f>VLOOKUP(A13,Master!$A:$E,2,0)</f>
        <v>REQ-TIERI-SYSTEM-02</v>
      </c>
      <c r="C13" s="44" t="str">
        <f>VLOOKUP(A13,Master!$A:$E,3,0)</f>
        <v>Change date and time to second Sunday in March before 2:00 AM on the host, allow the time to roll past 2:00 AM, then analyze time.</v>
      </c>
      <c r="D13" s="39" t="str">
        <f>VLOOKUP(A13,Master!$A:$E,4,0)</f>
        <v>None</v>
      </c>
      <c r="E13" s="44" t="str">
        <f>VLOOKUP(A13,Master!$A:$E,5,0)</f>
        <v>The time will have rolled forward one hour to 3:00 AM.</v>
      </c>
      <c r="F13" s="8"/>
    </row>
    <row r="14" spans="1:6" ht="30">
      <c r="A14" s="18" t="s">
        <v>141</v>
      </c>
      <c r="B14" s="41" t="str">
        <f>VLOOKUP(A14,Master!$A:$E,2,0)</f>
        <v>REQ-TIERI-SYSTEM-02</v>
      </c>
      <c r="C14" s="44" t="str">
        <f>VLOOKUP(A14,Master!$A:$E,3,0)</f>
        <v>Change date and time to the first Sunday in November before 2:00 AM on the host, allow the time to roll past 2:00 AM then analyze time.</v>
      </c>
      <c r="D14" s="39" t="str">
        <f>VLOOKUP(A14,Master!$A:$E,4,0)</f>
        <v>None</v>
      </c>
      <c r="E14" s="44" t="str">
        <f>VLOOKUP(A14,Master!$A:$E,5,0)</f>
        <v>The time will have rolled back one hour to 1:00 AM.</v>
      </c>
      <c r="F14" s="8"/>
    </row>
    <row r="15" spans="1:6" ht="30">
      <c r="A15" s="18" t="s">
        <v>142</v>
      </c>
      <c r="B15" s="41" t="str">
        <f>VLOOKUP(A15,Master!$A:$E,2,0)</f>
        <v>REQ-TIERI-SYSTEM-02.1</v>
      </c>
      <c r="C15" s="44" t="str">
        <f>VLOOKUP(A15,Master!$A:$E,3,0)</f>
        <v>Set the time and date to be February 28 on a leap year before midnight and let the date roll to the next day past midnight.</v>
      </c>
      <c r="D15" s="39" t="str">
        <f>VLOOKUP(A15,Master!$A:$E,4,0)</f>
        <v>None</v>
      </c>
      <c r="E15" s="44" t="str">
        <f>VLOOKUP(A15,Master!$A:$E,5,0)</f>
        <v>The date will properly roll over to February 29 for a leap year.</v>
      </c>
      <c r="F15" s="8"/>
    </row>
    <row r="16" spans="1:6" ht="30">
      <c r="A16" s="18" t="s">
        <v>143</v>
      </c>
      <c r="B16" s="41" t="str">
        <f>VLOOKUP(A16,Master!$A:$E,2,0)</f>
        <v>REQ-TIERI-SYSTEM-02.1</v>
      </c>
      <c r="C16" s="44" t="str">
        <f>VLOOKUP(A16,Master!$A:$E,3,0)</f>
        <v>Set the time and date to be February 28 on a non-leap year before midnight and let the date roll to the next day past midnight.</v>
      </c>
      <c r="D16" s="39" t="str">
        <f>VLOOKUP(A16,Master!$A:$E,4,0)</f>
        <v>None</v>
      </c>
      <c r="E16" s="44" t="str">
        <f>VLOOKUP(A16,Master!$A:$E,5,0)</f>
        <v>The date will properly roll over to March 1, for a non-leap year.</v>
      </c>
      <c r="F16" s="8"/>
    </row>
    <row r="17" spans="1:7" ht="30">
      <c r="A17" s="18" t="s">
        <v>144</v>
      </c>
      <c r="B17" s="41" t="str">
        <f>VLOOKUP(A17,Master!$A:$E,2,0)</f>
        <v>REQ-TIERI-SYSTEM-03</v>
      </c>
      <c r="C17" s="44" t="str">
        <f>VLOOKUP(A17,Master!$A:$E,3,0)</f>
        <v>Review the connection for the CRC verification.</v>
      </c>
      <c r="D17" s="39" t="str">
        <f>VLOOKUP(A17,Master!$A:$E,4,0)</f>
        <v>None</v>
      </c>
      <c r="E17" s="44" t="str">
        <f>VLOOKUP(A17,Master!$A:$E,5,0)</f>
        <v>Connection is easily accessible for field inspections.</v>
      </c>
      <c r="F17" s="38"/>
      <c r="G17" s="38"/>
    </row>
    <row r="18" spans="1:6" ht="30">
      <c r="A18" s="18" t="s">
        <v>145</v>
      </c>
      <c r="B18" s="41" t="str">
        <f>VLOOKUP(A18,Master!$A:$E,2,0)</f>
        <v>REQ-TIERI-SYSTEM-03</v>
      </c>
      <c r="C18" s="44" t="str">
        <f>VLOOKUP(A18,Master!$A:$E,3,0)</f>
        <v>Calculate a CRC over the program executable by inputting a 16 bit HEX seed using the function within the system. </v>
      </c>
      <c r="D18" s="39" t="str">
        <f>VLOOKUP(A18,Master!$A:$E,4,0)</f>
        <v>Use seed 01ABh</v>
      </c>
      <c r="E18" s="44" t="str">
        <f>VLOOKUP(A18,Master!$A:$E,5,0)</f>
        <v>The CRC digest is returned within 3 minutes and includes SMIB/peripheral firmware (if applicable).</v>
      </c>
      <c r="F18" s="8"/>
    </row>
    <row r="19" spans="1:6" ht="30">
      <c r="A19" s="18" t="s">
        <v>146</v>
      </c>
      <c r="B19" s="41" t="str">
        <f>VLOOKUP(A19,Master!$A:$E,2,0)</f>
        <v>REQ-TIERI-SYSTEM-03</v>
      </c>
      <c r="C19" s="44" t="str">
        <f>VLOOKUP(A19,Master!$A:$E,3,0)</f>
        <v>Calculate the CRC over all static program components independent of the TIER I system, using a 16 bit HEX seed; include SMIB software if applicable.</v>
      </c>
      <c r="D19" s="39" t="str">
        <f>VLOOKUP(A19,Master!$A:$E,4,0)</f>
        <v>Use seed 01ABh</v>
      </c>
      <c r="E19" s="44" t="str">
        <f>VLOOKUP(A19,Master!$A:$E,5,0)</f>
        <v>The external CRC digest matches the CRC digest calculated by the system.</v>
      </c>
      <c r="F19" s="8"/>
    </row>
    <row r="20" spans="1:6" ht="45">
      <c r="A20" s="18" t="s">
        <v>147</v>
      </c>
      <c r="B20" s="41" t="str">
        <f>VLOOKUP(A20,Master!$A:$E,2,0)</f>
        <v>REQ-TIERI-SYSTEM-03</v>
      </c>
      <c r="C20" s="44" t="str">
        <f>VLOOKUP(A20,Master!$A:$E,3,0)</f>
        <v>With the inspector credentials calculate the CRC over all static program components by inputting the 16 bit HEX seed using the function within the system.</v>
      </c>
      <c r="D20" s="39" t="str">
        <f>VLOOKUP(A20,Master!$A:$E,4,0)</f>
        <v>Unique field inspection credentials (if applicable); use seed 01ABh</v>
      </c>
      <c r="E20" s="44" t="str">
        <f>VLOOKUP(A20,Master!$A:$E,5,0)</f>
        <v>The CRC digest is returned and matches the independently calculated CRC digest.</v>
      </c>
      <c r="F20" s="8"/>
    </row>
    <row r="21" spans="1:6" ht="30">
      <c r="A21" s="18" t="s">
        <v>148</v>
      </c>
      <c r="B21" s="41" t="str">
        <f>VLOOKUP(A21,Master!$A:$E,2,0)</f>
        <v>REQ-TIERI-SYSTEM-03</v>
      </c>
      <c r="C21" s="44" t="str">
        <f>VLOOKUP(A21,Master!$A:$E,3,0)</f>
        <v>With the inspector credentials calculate the CRC over all program components by inputting the 16 bit HEX seed using the function within the system.</v>
      </c>
      <c r="D21" s="39" t="str">
        <f>VLOOKUP(A21,Master!$A:$E,4,0)</f>
        <v>Use the GCD secure seed</v>
      </c>
      <c r="E21" s="44" t="str">
        <f>VLOOKUP(A21,Master!$A:$E,5,0)</f>
        <v>The CRC digest is returned and matches the independently calculated CRC digest.</v>
      </c>
      <c r="F21" s="8"/>
    </row>
    <row r="22" spans="1:6" ht="30">
      <c r="A22" s="18" t="s">
        <v>149</v>
      </c>
      <c r="B22" s="41" t="str">
        <f>VLOOKUP(A22,Master!$A:$E,2,0)</f>
        <v>REQ-TIERI-SYSTEM-04</v>
      </c>
      <c r="C22" s="44" t="str">
        <f>VLOOKUP(A22,Master!$A:$E,3,0)</f>
        <v>Review the source code and confirm the correct GCD Non-6F Data exists.</v>
      </c>
      <c r="D22" s="39" t="str">
        <f>VLOOKUP(A22,Master!$A:$E,4,0)</f>
        <v>GCD Non-6F Data File</v>
      </c>
      <c r="E22" s="44" t="str">
        <f>VLOOKUP(A22,Master!$A:$E,5,0)</f>
        <v>TIER I Host System's Non-6F Data is identical to GCD Non-6F Data File.</v>
      </c>
      <c r="F22" s="8"/>
    </row>
    <row r="23" spans="1:6" ht="15.75">
      <c r="A23" s="18" t="s">
        <v>150</v>
      </c>
      <c r="B23" s="41" t="e">
        <f>VLOOKUP(A23,Master!$A:$E,2,0)</f>
        <v>#N/A</v>
      </c>
      <c r="C23" s="44" t="e">
        <f>VLOOKUP(A23,Master!$A:$E,3,0)</f>
        <v>#N/A</v>
      </c>
      <c r="D23" s="39" t="e">
        <f>VLOOKUP(A23,Master!$A:$E,4,0)</f>
        <v>#N/A</v>
      </c>
      <c r="E23" s="44" t="e">
        <f>VLOOKUP(A23,Master!$A:$E,5,0)</f>
        <v>#N/A</v>
      </c>
      <c r="F23" s="8"/>
    </row>
    <row r="24" spans="1:6" ht="60">
      <c r="A24" s="18" t="s">
        <v>151</v>
      </c>
      <c r="B24" s="41" t="str">
        <f>VLOOKUP(A24,Master!$A:$E,2,0)</f>
        <v>REQ-TIERI-SYSTEM-04</v>
      </c>
      <c r="C24" s="44" t="str">
        <f>VLOOKUP(A24,Master!$A:$E,3,0)</f>
        <v>Using serial analyzer, issue Long Poll $6F and verify VGM $6F response for SAS Meters in Appendix D.</v>
      </c>
      <c r="D24" s="39" t="str">
        <f>VLOOKUP(A24,Master!$A:$E,4,0)</f>
        <v>Serial Analyzer</v>
      </c>
      <c r="E24" s="44" t="str">
        <f>VLOOKUP(A24,Master!$A:$E,5,0)</f>
        <v>Host issues $6F and receives $6F poll response at a minimum 2 minute interval.  The meters required in Appendix D are received with each $6F long poll response.</v>
      </c>
      <c r="F24" s="38"/>
    </row>
    <row r="25" spans="1:6" ht="60">
      <c r="A25" s="18" t="s">
        <v>152</v>
      </c>
      <c r="B25" s="41" t="str">
        <f>VLOOKUP(A25,Master!$A:$E,2,0)</f>
        <v>REQ-TIERI-SYSTEM-04</v>
      </c>
      <c r="C25" s="44" t="str">
        <f>VLOOKUP(A25,Master!$A:$E,3,0)</f>
        <v>Using serial analyzer, issue Long Poll $0F and verify VGM $0F response for SAS Meters in Appendix D.</v>
      </c>
      <c r="D25" s="39" t="str">
        <f>VLOOKUP(A25,Master!$A:$E,4,0)</f>
        <v>Serial Analyzer and a VGM containing a Program # listed on the GCD Non-6F Data File</v>
      </c>
      <c r="E25" s="44" t="str">
        <f>VLOOKUP(A25,Master!$A:$E,5,0)</f>
        <v>Host issues $0F and receives $0F poll response at a minimum 2 minute interval.  The meters required in Appendix D are received with each $0F long poll response.</v>
      </c>
      <c r="F25" s="8"/>
    </row>
    <row r="26" spans="1:6" ht="60">
      <c r="A26" s="18" t="s">
        <v>153</v>
      </c>
      <c r="B26" s="41" t="str">
        <f>VLOOKUP(A26,Master!$A:$E,2,0)</f>
        <v>REQ-TIERI-SYSTEM-04</v>
      </c>
      <c r="C26" s="44" t="str">
        <f>VLOOKUP(A26,Master!$A:$E,3,0)</f>
        <v>Using serial analyzer, issue Long Poll $1A and verify VGM $1A response for SAS Meter in Appendix D.</v>
      </c>
      <c r="D26" s="39" t="str">
        <f>VLOOKUP(A26,Master!$A:$E,4,0)</f>
        <v>Serial Analyzer and a VGM containing a Program # listed on the GCD Non-6F Data File</v>
      </c>
      <c r="E26" s="44" t="str">
        <f>VLOOKUP(A26,Master!$A:$E,5,0)</f>
        <v>Host issues $1A and receives $1A poll response at a minimum 2 minute interval.  The meter required in Appendix D is received with each $1A long poll response.</v>
      </c>
      <c r="F26" s="8"/>
    </row>
    <row r="27" spans="1:6" ht="30">
      <c r="A27" s="18" t="s">
        <v>154</v>
      </c>
      <c r="B27" s="41" t="str">
        <f>VLOOKUP(A27,Master!$A:$E,2,0)</f>
        <v>REQ-TIERI-SYSTEM-05</v>
      </c>
      <c r="C27" s="44" t="str">
        <f>VLOOKUP(A27,Master!$A:$E,3,0)</f>
        <v>Open Slot (main) Door.</v>
      </c>
      <c r="D27" s="39" t="str">
        <f>VLOOKUP(A27,Master!$A:$E,4,0)</f>
        <v>None</v>
      </c>
      <c r="E27" s="44" t="str">
        <f>VLOOKUP(A27,Master!$A:$E,5,0)</f>
        <v>Host receives exception 11.
</v>
      </c>
      <c r="F27" s="8"/>
    </row>
    <row r="28" spans="1:6" ht="30">
      <c r="A28" s="18" t="s">
        <v>155</v>
      </c>
      <c r="B28" s="41" t="str">
        <f>VLOOKUP(A28,Master!$A:$E,2,0)</f>
        <v>REQ-TIERI-SYSTEM-05</v>
      </c>
      <c r="C28" s="44" t="str">
        <f>VLOOKUP(A28,Master!$A:$E,3,0)</f>
        <v>Close Slot (main) Door.</v>
      </c>
      <c r="D28" s="39" t="str">
        <f>VLOOKUP(A28,Master!$A:$E,4,0)</f>
        <v>None</v>
      </c>
      <c r="E28" s="44" t="str">
        <f>VLOOKUP(A28,Master!$A:$E,5,0)</f>
        <v>Host receives exception 12.
</v>
      </c>
      <c r="F28" s="8"/>
    </row>
    <row r="29" spans="1:7" ht="30">
      <c r="A29" s="45" t="s">
        <v>156</v>
      </c>
      <c r="B29" s="41" t="str">
        <f>VLOOKUP(A29,Master!$A:$E,2,0)</f>
        <v>REQ-TIERI-SYSTEM-05</v>
      </c>
      <c r="C29" s="44" t="str">
        <f>VLOOKUP(A29,Master!$A:$E,3,0)</f>
        <v>Open Drop Door.</v>
      </c>
      <c r="D29" s="39" t="str">
        <f>VLOOKUP(A29,Master!$A:$E,4,0)</f>
        <v>Drop Door Present</v>
      </c>
      <c r="E29" s="44" t="str">
        <f>VLOOKUP(A29,Master!$A:$E,5,0)</f>
        <v>Host receives exception 13.
</v>
      </c>
      <c r="F29" s="12"/>
      <c r="G29" s="12"/>
    </row>
    <row r="30" spans="1:6" ht="30">
      <c r="A30" s="18" t="s">
        <v>157</v>
      </c>
      <c r="B30" s="41" t="str">
        <f>VLOOKUP(A30,Master!$A:$E,2,0)</f>
        <v>REQ-TIERI-SYSTEM-05</v>
      </c>
      <c r="C30" s="44" t="str">
        <f>VLOOKUP(A30,Master!$A:$E,3,0)</f>
        <v>Close Drop Door.</v>
      </c>
      <c r="D30" s="39" t="str">
        <f>VLOOKUP(A30,Master!$A:$E,4,0)</f>
        <v>Drop Door Present</v>
      </c>
      <c r="E30" s="44" t="str">
        <f>VLOOKUP(A30,Master!$A:$E,5,0)</f>
        <v>Host receives exception 14.
</v>
      </c>
      <c r="F30" s="8"/>
    </row>
    <row r="31" spans="1:6" ht="30">
      <c r="A31" s="18" t="s">
        <v>158</v>
      </c>
      <c r="B31" s="41" t="str">
        <f>VLOOKUP(A31,Master!$A:$E,2,0)</f>
        <v>REQ-TIERI-SYSTEM-05</v>
      </c>
      <c r="C31" s="44" t="str">
        <f>VLOOKUP(A31,Master!$A:$E,3,0)</f>
        <v>Open Card Cage (logic) Door.</v>
      </c>
      <c r="D31" s="39" t="str">
        <f>VLOOKUP(A31,Master!$A:$E,4,0)</f>
        <v>None</v>
      </c>
      <c r="E31" s="44" t="str">
        <f>VLOOKUP(A31,Master!$A:$E,5,0)</f>
        <v>Host receives exception 15.
</v>
      </c>
      <c r="F31" s="8"/>
    </row>
    <row r="32" spans="1:6" ht="30">
      <c r="A32" s="18" t="s">
        <v>159</v>
      </c>
      <c r="B32" s="41" t="str">
        <f>VLOOKUP(A32,Master!$A:$E,2,0)</f>
        <v>REQ-TIERI-SYSTEM-05</v>
      </c>
      <c r="C32" s="44" t="str">
        <f>VLOOKUP(A32,Master!$A:$E,3,0)</f>
        <v>Close Card Cage (logic) Door</v>
      </c>
      <c r="D32" s="39" t="str">
        <f>VLOOKUP(A32,Master!$A:$E,4,0)</f>
        <v>None</v>
      </c>
      <c r="E32" s="44" t="str">
        <f>VLOOKUP(A32,Master!$A:$E,5,0)</f>
        <v>Host receives exception 16.
</v>
      </c>
      <c r="F32" s="8"/>
    </row>
    <row r="33" spans="1:6" ht="30">
      <c r="A33" s="18" t="s">
        <v>160</v>
      </c>
      <c r="B33" s="41" t="str">
        <f>VLOOKUP(A33,Master!$A:$E,2,0)</f>
        <v>REQ-TIERI-SYSTEM-05</v>
      </c>
      <c r="C33" s="44" t="str">
        <f>VLOOKUP(A33,Master!$A:$E,3,0)</f>
        <v>Power on VGM.</v>
      </c>
      <c r="D33" s="39" t="str">
        <f>VLOOKUP(A33,Master!$A:$E,4,0)</f>
        <v>None</v>
      </c>
      <c r="E33" s="44" t="str">
        <f>VLOOKUP(A33,Master!$A:$E,5,0)</f>
        <v>Host receives exception 17.
</v>
      </c>
      <c r="F33" s="8"/>
    </row>
    <row r="34" spans="1:6" ht="30">
      <c r="A34" s="18" t="s">
        <v>161</v>
      </c>
      <c r="B34" s="41" t="str">
        <f>VLOOKUP(A34,Master!$A:$E,2,0)</f>
        <v>REQ-TIERI-SYSTEM-05</v>
      </c>
      <c r="C34" s="44" t="str">
        <f>VLOOKUP(A34,Master!$A:$E,3,0)</f>
        <v>Power off VGM.</v>
      </c>
      <c r="D34" s="39" t="str">
        <f>VLOOKUP(A34,Master!$A:$E,4,0)</f>
        <v>None</v>
      </c>
      <c r="E34" s="44" t="str">
        <f>VLOOKUP(A34,Master!$A:$E,5,0)</f>
        <v>Host receives exceptions 18.
</v>
      </c>
      <c r="F34" s="8"/>
    </row>
    <row r="35" spans="1:6" ht="30">
      <c r="A35" s="18" t="s">
        <v>162</v>
      </c>
      <c r="B35" s="41" t="str">
        <f>VLOOKUP(A35,Master!$A:$E,2,0)</f>
        <v>REQ-TIERI-SYSTEM-05</v>
      </c>
      <c r="C35" s="44" t="str">
        <f>VLOOKUP(A35,Master!$A:$E,3,0)</f>
        <v>Open Cash Box (cash access) Door.</v>
      </c>
      <c r="D35" s="39" t="str">
        <f>VLOOKUP(A35,Master!$A:$E,4,0)</f>
        <v>None</v>
      </c>
      <c r="E35" s="44" t="str">
        <f>VLOOKUP(A35,Master!$A:$E,5,0)</f>
        <v>Host receives exception 19.
</v>
      </c>
      <c r="F35" s="8"/>
    </row>
    <row r="36" spans="1:6" ht="30">
      <c r="A36" s="18" t="s">
        <v>163</v>
      </c>
      <c r="B36" s="41" t="str">
        <f>VLOOKUP(A36,Master!$A:$E,2,0)</f>
        <v>REQ-TIERI-SYSTEM-05</v>
      </c>
      <c r="C36" s="44" t="str">
        <f>VLOOKUP(A36,Master!$A:$E,3,0)</f>
        <v>Close Cash Box (cash access) Door.</v>
      </c>
      <c r="D36" s="39" t="str">
        <f>VLOOKUP(A36,Master!$A:$E,4,0)</f>
        <v>None</v>
      </c>
      <c r="E36" s="44" t="str">
        <f>VLOOKUP(A36,Master!$A:$E,5,0)</f>
        <v>Host receives exception 1A.
</v>
      </c>
      <c r="F36" s="8"/>
    </row>
    <row r="37" spans="1:6" ht="30">
      <c r="A37" s="18" t="s">
        <v>164</v>
      </c>
      <c r="B37" s="41" t="str">
        <f>VLOOKUP(A37,Master!$A:$E,2,0)</f>
        <v>REQ-TIERI-SYSTEM-05</v>
      </c>
      <c r="C37" s="44" t="str">
        <f>VLOOKUP(A37,Master!$A:$E,3,0)</f>
        <v>Remove Cashbox (B/A stacker).</v>
      </c>
      <c r="D37" s="39" t="str">
        <f>VLOOKUP(A37,Master!$A:$E,4,0)</f>
        <v>None</v>
      </c>
      <c r="E37" s="44" t="str">
        <f>VLOOKUP(A37,Master!$A:$E,5,0)</f>
        <v>Host receives exception 1B.
</v>
      </c>
      <c r="F37" s="8"/>
    </row>
    <row r="38" spans="1:6" ht="30">
      <c r="A38" s="18" t="s">
        <v>165</v>
      </c>
      <c r="B38" s="41" t="str">
        <f>VLOOKUP(A38,Master!$A:$E,2,0)</f>
        <v>REQ-TIERI-SYSTEM-05</v>
      </c>
      <c r="C38" s="44" t="str">
        <f>VLOOKUP(A38,Master!$A:$E,3,0)</f>
        <v>Install Cashbox (B/A stacker).</v>
      </c>
      <c r="D38" s="39" t="str">
        <f>VLOOKUP(A38,Master!$A:$E,4,0)</f>
        <v>None</v>
      </c>
      <c r="E38" s="44" t="str">
        <f>VLOOKUP(A38,Master!$A:$E,5,0)</f>
        <v>Host receives exception 1C.
</v>
      </c>
      <c r="F38" s="8"/>
    </row>
    <row r="39" spans="1:6" ht="30">
      <c r="A39" s="18" t="s">
        <v>166</v>
      </c>
      <c r="B39" s="41" t="str">
        <f>VLOOKUP(A39,Master!$A:$E,2,0)</f>
        <v>REQ-TIERI-SYSTEM-05</v>
      </c>
      <c r="C39" s="44" t="str">
        <f>VLOOKUP(A39,Master!$A:$E,3,0)</f>
        <v>Open belly door.</v>
      </c>
      <c r="D39" s="39" t="str">
        <f>VLOOKUP(A39,Master!$A:$E,4,0)</f>
        <v>Belly Door Present</v>
      </c>
      <c r="E39" s="44" t="str">
        <f>VLOOKUP(A39,Master!$A:$E,5,0)</f>
        <v>Host receives exception 1D.
</v>
      </c>
      <c r="F39" s="8"/>
    </row>
    <row r="40" spans="1:7" ht="30">
      <c r="A40" s="18" t="s">
        <v>167</v>
      </c>
      <c r="B40" s="41" t="str">
        <f>VLOOKUP(A40,Master!$A:$E,2,0)</f>
        <v>REQ-TIERI-SYSTEM-05</v>
      </c>
      <c r="C40" s="44" t="str">
        <f>VLOOKUP(A40,Master!$A:$E,3,0)</f>
        <v>Close belly door.</v>
      </c>
      <c r="D40" s="39" t="str">
        <f>VLOOKUP(A40,Master!$A:$E,4,0)</f>
        <v>Belly Door Present</v>
      </c>
      <c r="E40" s="44" t="str">
        <f>VLOOKUP(A40,Master!$A:$E,5,0)</f>
        <v>Host receives exception 1E.
</v>
      </c>
      <c r="F40" s="12"/>
      <c r="G40" s="12"/>
    </row>
    <row r="41" spans="1:6" ht="15.75">
      <c r="A41" s="18" t="s">
        <v>168</v>
      </c>
      <c r="B41" s="41" t="str">
        <f>VLOOKUP(A41,Master!$A:$E,2,0)</f>
        <v>REQ-TIERI-SYSTEM-05</v>
      </c>
      <c r="C41" s="44" t="str">
        <f>VLOOKUP(A41,Master!$A:$E,3,0)</f>
        <v>Disable game from the operators menu.</v>
      </c>
      <c r="D41" s="39" t="str">
        <f>VLOOKUP(A41,Master!$A:$E,4,0)</f>
        <v>None</v>
      </c>
      <c r="E41" s="44" t="str">
        <f>VLOOKUP(A41,Master!$A:$E,5,0)</f>
        <v>Host receives exception 3C.</v>
      </c>
      <c r="F41" s="38"/>
    </row>
    <row r="42" spans="1:6" ht="15.75">
      <c r="A42" s="18" t="s">
        <v>169</v>
      </c>
      <c r="B42" s="41" t="str">
        <f>VLOOKUP(A42,Master!$A:$E,2,0)</f>
        <v>REQ-TIERI-SYSTEM-06</v>
      </c>
      <c r="C42" s="44" t="str">
        <f>VLOOKUP(A42,Master!$A:$E,3,0)</f>
        <v>Enter the VGM Services Web User ID into the system</v>
      </c>
      <c r="D42" s="39" t="str">
        <f>VLOOKUP(A42,Master!$A:$E,4,0)</f>
        <v>None</v>
      </c>
      <c r="E42" s="44" t="str">
        <f>VLOOKUP(A42,Master!$A:$E,5,0)</f>
        <v>Can be entered and modified.</v>
      </c>
      <c r="F42" s="8"/>
    </row>
    <row r="43" spans="1:6" ht="75">
      <c r="A43" s="18" t="s">
        <v>170</v>
      </c>
      <c r="B43" s="41" t="str">
        <f>VLOOKUP(A43,Master!$A:$E,2,0)</f>
        <v>REQ-TIERI-SYSTEM-06</v>
      </c>
      <c r="C43" s="44" t="str">
        <f>VLOOKUP(A43,Master!$A:$E,3,0)</f>
        <v>Enter the following 3 configurations into the system. (URLs and mover locations)
1. https://transfer.mt.gov/ (mover location name = 4)
2. https://test.transfer.mt.gov/ (mover location name = 4)
3. https://test.transfer.mt.gov/ (mover location name = 51)</v>
      </c>
      <c r="D43" s="39" t="str">
        <f>VLOOKUP(A43,Master!$A:$E,4,0)</f>
        <v>None</v>
      </c>
      <c r="E43" s="44" t="str">
        <f>VLOOKUP(A43,Master!$A:$E,5,0)</f>
        <v>Can be entered and modified.</v>
      </c>
      <c r="F43" s="8"/>
    </row>
    <row r="44" spans="1:7" ht="15.75">
      <c r="A44" s="18" t="s">
        <v>171</v>
      </c>
      <c r="B44" s="41" t="str">
        <f>VLOOKUP(A44,Master!$A:$E,2,0)</f>
        <v>REQ-TIERI-SYSTEM-06</v>
      </c>
      <c r="C44" s="44" t="str">
        <f>VLOOKUP(A44,Master!$A:$E,3,0)</f>
        <v>Enter the user name and password into the system</v>
      </c>
      <c r="D44" s="39" t="str">
        <f>VLOOKUP(A44,Master!$A:$E,4,0)</f>
        <v>None</v>
      </c>
      <c r="E44" s="44" t="str">
        <f>VLOOKUP(A44,Master!$A:$E,5,0)</f>
        <v>Can be entered and modified.</v>
      </c>
      <c r="F44" s="38"/>
      <c r="G44" s="38"/>
    </row>
    <row r="45" spans="1:6" ht="30">
      <c r="A45" s="18" t="s">
        <v>172</v>
      </c>
      <c r="B45" s="41" t="str">
        <f>VLOOKUP(A45,Master!$A:$E,2,0)</f>
        <v>REQ-TIERI-SYSTEM-07</v>
      </c>
      <c r="C45" s="44" t="str">
        <f>VLOOKUP(A45,Master!$A:$E,3,0)</f>
        <v>Enter a valid GOA number into the system</v>
      </c>
      <c r="D45" s="39" t="str">
        <f>VLOOKUP(A45,Master!$A:$E,4,0)</f>
        <v>None</v>
      </c>
      <c r="E45" s="44" t="str">
        <f>VLOOKUP(A45,Master!$A:$E,5,0)</f>
        <v>Can be entered. Can only be modified if no VGM's are registered to the system.</v>
      </c>
      <c r="F45" s="8"/>
    </row>
    <row r="46" spans="1:7" ht="15.75">
      <c r="A46" s="18" t="s">
        <v>173</v>
      </c>
      <c r="B46" s="41" t="str">
        <f>VLOOKUP(A46,Master!$A:$E,2,0)</f>
        <v>REQ-TIERI-SYSTEM-07</v>
      </c>
      <c r="C46" s="44" t="str">
        <f>VLOOKUP(A46,Master!$A:$E,3,0)</f>
        <v>Enter a non valid GOA number "12345678-00-GAA" into the system.</v>
      </c>
      <c r="D46" s="39" t="str">
        <f>VLOOKUP(A46,Master!$A:$E,4,0)</f>
        <v>None</v>
      </c>
      <c r="E46" s="44" t="str">
        <f>VLOOKUP(A46,Master!$A:$E,5,0)</f>
        <v>Can not be entered</v>
      </c>
      <c r="F46" s="38"/>
      <c r="G46" s="38"/>
    </row>
    <row r="47" spans="1:7" ht="30">
      <c r="A47" s="18" t="s">
        <v>174</v>
      </c>
      <c r="B47" s="41" t="str">
        <f>VLOOKUP(A47,Master!$A:$E,2,0)</f>
        <v>REQ-TIERI-SYSTEM-07</v>
      </c>
      <c r="C47" s="44" t="str">
        <f>VLOOKUP(A47,Master!$A:$E,3,0)</f>
        <v>Create a Route owned VGM by entering a valid  MDR number "1234567-123-MDR" into the system.</v>
      </c>
      <c r="D47" s="39" t="str">
        <f>VLOOKUP(A47,Master!$A:$E,4,0)</f>
        <v>Route-owned VGM</v>
      </c>
      <c r="E47" s="44" t="str">
        <f>VLOOKUP(A47,Master!$A:$E,5,0)</f>
        <v>Can be entered and modified.</v>
      </c>
      <c r="F47" s="38"/>
      <c r="G47" s="38"/>
    </row>
    <row r="48" spans="1:7" ht="30">
      <c r="A48" s="18" t="s">
        <v>175</v>
      </c>
      <c r="B48" s="41" t="str">
        <f>VLOOKUP(A48,Master!$A:$E,2,0)</f>
        <v>REQ-TIERI-SYSTEM-07</v>
      </c>
      <c r="C48" s="44" t="str">
        <f>VLOOKUP(A48,Master!$A:$E,3,0)</f>
        <v>Create a Route owned VGM by entering a invalid  MDR number "123456-1234-MD" into the system.</v>
      </c>
      <c r="D48" s="39" t="str">
        <f>VLOOKUP(A48,Master!$A:$E,4,0)</f>
        <v>Route-owned VGM</v>
      </c>
      <c r="E48" s="44" t="str">
        <f>VLOOKUP(A48,Master!$A:$E,5,0)</f>
        <v>Can not be entered.</v>
      </c>
      <c r="F48" s="38"/>
      <c r="G48" s="38"/>
    </row>
    <row r="49" spans="1:7" ht="15.75">
      <c r="A49" s="18" t="s">
        <v>176</v>
      </c>
      <c r="B49" s="41" t="str">
        <f>VLOOKUP(A49,Master!$A:$E,2,0)</f>
        <v>REQ-TIERI-SYSTEM-07</v>
      </c>
      <c r="C49" s="44" t="str">
        <f>VLOOKUP(A49,Master!$A:$E,3,0)</f>
        <v>Create an establishment owned VGM</v>
      </c>
      <c r="D49" s="39" t="str">
        <f>VLOOKUP(A49,Master!$A:$E,4,0)</f>
        <v>Establishment-owned VGM</v>
      </c>
      <c r="E49" s="44" t="str">
        <f>VLOOKUP(A49,Master!$A:$E,5,0)</f>
        <v>Supports establishment owned.</v>
      </c>
      <c r="F49" s="12"/>
      <c r="G49" s="12"/>
    </row>
    <row r="50" spans="1:8" ht="30">
      <c r="A50" s="18" t="s">
        <v>177</v>
      </c>
      <c r="B50" s="41" t="str">
        <f>VLOOKUP(A50,Master!$A:$E,2,0)</f>
        <v>REQ-TIERI-SYSTEM-08</v>
      </c>
      <c r="C50" s="44" t="str">
        <f>VLOOKUP(A50,Master!$A:$E,3,0)</f>
        <v>View the unique Tier I system software Version ID on the Host.</v>
      </c>
      <c r="D50" s="39" t="str">
        <f>VLOOKUP(A50,Master!$A:$E,4,0)</f>
        <v>None</v>
      </c>
      <c r="E50" s="44" t="str">
        <f>VLOOKUP(A50,Master!$A:$E,5,0)</f>
        <v>The correct Tier I software version ID is displayed on the Host.</v>
      </c>
      <c r="F50" s="8"/>
      <c r="H50" s="3"/>
    </row>
    <row r="51" spans="1:7" ht="75">
      <c r="A51" s="18" t="s">
        <v>178</v>
      </c>
      <c r="B51" s="41" t="str">
        <f>VLOOKUP(A51,Master!$A:$E,2,0)</f>
        <v>REQ-TIERI-SYSTEM-09</v>
      </c>
      <c r="C51" s="44" t="str">
        <f>VLOOKUP(A51,Master!$A:$E,3,0)</f>
        <v>Review End of Quarter (EOQ) dates.</v>
      </c>
      <c r="D51" s="39" t="str">
        <f>VLOOKUP(A51,Master!$A:$E,4,0)</f>
        <v>None</v>
      </c>
      <c r="E51" s="44" t="str">
        <f>VLOOKUP(A51,Master!$A:$E,5,0)</f>
        <v>EOQ dates are:
9/30
12/31
3/31
6/30</v>
      </c>
      <c r="F51" s="38"/>
      <c r="G51" s="38"/>
    </row>
    <row r="52" spans="1:6" ht="30">
      <c r="A52" s="18" t="s">
        <v>179</v>
      </c>
      <c r="B52" s="41" t="str">
        <f>VLOOKUP(A52,Master!$A:$E,2,0)</f>
        <v>REQ-TIERI-SYSTEM-10</v>
      </c>
      <c r="C52" s="44" t="str">
        <f>VLOOKUP(A52,Master!$A:$E,3,0)</f>
        <v>Set time on system to 4:50 AM.
Let System roll over to 5:10 AM.</v>
      </c>
      <c r="D52" s="39" t="str">
        <f>VLOOKUP(A52,Master!$A:$E,4,0)</f>
        <v>No Credits on any VGMs</v>
      </c>
      <c r="E52" s="44" t="str">
        <f>VLOOKUP(A52,Master!$A:$E,5,0)</f>
        <v>Reports EOD meter records for each VGM where the fstrEventCode is NULL.</v>
      </c>
      <c r="F52" s="8"/>
    </row>
    <row r="53" spans="1:6" ht="30">
      <c r="A53" s="18" t="s">
        <v>180</v>
      </c>
      <c r="B53" s="41" t="str">
        <f>VLOOKUP(A53,Master!$A:$E,2,0)</f>
        <v>REQ-TIERI-SYSTEM-10</v>
      </c>
      <c r="C53" s="44" t="str">
        <f>VLOOKUP(A53,Master!$A:$E,3,0)</f>
        <v>Set time on system to 4:50 AM.
Let System roll over to 5:10 AM.</v>
      </c>
      <c r="D53" s="39" t="str">
        <f>VLOOKUP(A53,Master!$A:$E,4,0)</f>
        <v>Credits on all VGMs</v>
      </c>
      <c r="E53" s="44" t="str">
        <f>VLOOKUP(A53,Master!$A:$E,5,0)</f>
        <v>Reports EOD meter records for each VGM where the fstrEventCode is NULL.</v>
      </c>
      <c r="F53" s="8"/>
    </row>
    <row r="54" spans="1:8" ht="173.25">
      <c r="A54" s="18" t="s">
        <v>181</v>
      </c>
      <c r="B54" s="41" t="str">
        <f>VLOOKUP(A54,Master!$A:$E,2,0)</f>
        <v>REQ-TIERI-SYSTEM-05
REQ-TIERI-SYSTEM-11
REQ-TIERI-DATAFILE-15
REQ-TIERI-DATAFILE-16
REQ-TIERI-DATAFILE-17
REQ-TIERI-DATAFILE-18
REQ-TIERI-DATAFILE-19
REQ-TIERI-DATAFILE-20
REQ-TIERI-DATAFILE-21
REQ-TIERI-DATAFILE-22
</v>
      </c>
      <c r="C54" s="44" t="str">
        <f>VLOOKUP(A54,Master!$A:$E,3,0)</f>
        <v>Create an event.
Clear Memory
Record time and date.
let time roll past midnight to 5:10am.</v>
      </c>
      <c r="D54" s="39" t="str">
        <f>VLOOKUP(A54,Master!$A:$E,4,0)</f>
        <v>None
 </v>
      </c>
      <c r="E54" s="44" t="str">
        <f>VLOOKUP(A54,Master!$A:$E,5,0)</f>
        <v>The following meter records are recorded after a day roll (no two meter records shall have the same time stamp)
1. fstrEventCode of D1 containing older meter readings with time and date of occurrence.
2. fstrEventCode of D2 containing newest meter readings with time and date of occurrence.
Note: fblnService is always "0", and fstrServPartBef, fstrServLaborBef, fstrServPartAft, fstrServLaborAft are always NULL for all meter records.</v>
      </c>
      <c r="F54" s="8"/>
      <c r="H54" s="13" t="s">
        <v>17</v>
      </c>
    </row>
    <row r="55" spans="1:8" ht="195">
      <c r="A55" s="18" t="s">
        <v>182</v>
      </c>
      <c r="B55" s="41" t="str">
        <f>VLOOKUP(A55,Master!$A:$E,2,0)</f>
        <v>REQ-TIERI-SYSTEM-11
REQ-TIERI-SYSTEM-12
REQ-TIERI-DATAFILE-01
REQ-TIER-DATAFILE-15
REQ-TIERI-DATAFILE-16
REQ-TIERI-DATAFILE-17
REQ-TIERI-DATAFILE-18
REQ-TIERI-DATAFILE-19
REQ-TIERI-DATAFILE-20</v>
      </c>
      <c r="C55" s="44" t="str">
        <f>VLOOKUP(A55,Master!$A:$E,3,0)</f>
        <v>Create an event.
Record time and date.
Decrease  $$TL by .05.
let time roll past midnight to 5:10am.</v>
      </c>
      <c r="D55" s="39" t="str">
        <f>VLOOKUP(A55,Master!$A:$E,4,0)</f>
        <v>Software control</v>
      </c>
      <c r="E55" s="44" t="str">
        <f>VLOOKUP(A55,Master!$A:$E,5,0)</f>
        <v>The following meter records are recorded after a day roll (no two meter records shall have the same time stamp)
1. fstrEventCode of D1 containing older meter readings with time and date of occurrence.
2. fstrEventCode D2 containing newest meter readings with time and date of occurrence.
3. fstrEventCode E1 with current EOD meters at EOD before EOD record.
Note: fblnService is always "0", and fstrServPartBef, fstrServLaborBef, fstrServPartAft, fstrServLaborAft are always NULL for all meter records.</v>
      </c>
      <c r="F55" s="38"/>
      <c r="G55" s="38"/>
      <c r="H55" s="13"/>
    </row>
    <row r="56" spans="1:8" ht="195">
      <c r="A56" s="18" t="s">
        <v>183</v>
      </c>
      <c r="B56" s="41" t="str">
        <f>VLOOKUP(A56,Master!$A:$E,2,0)</f>
        <v>REQ-TIERI-SYSTEM-11
REQ-TIERI-SYSTEM-12
REQ-TIERI-DATAFILE-01
REQ-TIER-DATAFILE-15
REQ-TIERI-DATAFILE-16
REQ-TIERI-DATAFILE-17
REQ-TIERI-DATAFILE-18
REQ-TIERI-DATAFILE-19
REQ-TIERI-DATAFILE-20</v>
      </c>
      <c r="C56" s="44" t="str">
        <f>VLOOKUP(A56,Master!$A:$E,3,0)</f>
        <v>Create an event.
Record time and date.
Decrease  $$PL by .05.
let time roll past midnight to 5:10am.</v>
      </c>
      <c r="D56" s="39" t="str">
        <f>VLOOKUP(A56,Master!$A:$E,4,0)</f>
        <v>Software control</v>
      </c>
      <c r="E56" s="44" t="str">
        <f>VLOOKUP(A56,Master!$A:$E,5,0)</f>
        <v>The following meter records are recorded after a day roll (no two meter records shall have the same time stamp)
1. fstrEventCode of D1 containing older meter readings with time and date of occurrence.
2. fstrEventCode D2 containing newest meter readings with time and date of occurrence.
3. fstrEventCode E1 with current EOD meters at EOD before EOD record.
Note: fblnService is always "0", and fstrServPartBef, fstrServLaborBef, fstrServPartAft, fstrServLaborAft are always NULL for all meter records.</v>
      </c>
      <c r="F56" s="38"/>
      <c r="G56" s="38"/>
      <c r="H56" s="5" t="s">
        <v>17</v>
      </c>
    </row>
    <row r="57" spans="1:8" ht="195">
      <c r="A57" s="18" t="s">
        <v>184</v>
      </c>
      <c r="B57" s="41" t="str">
        <f>VLOOKUP(A57,Master!$A:$E,2,0)</f>
        <v>REQ-TIERI-SYSTEM-11
REQ-TIERI-SYSTEM-12
REQ-TIERI-DATAFILE-01
REQ-TIER-DATAFILE-15
REQ-TIERI-DATAFILE-16
REQ-TIERI-DATAFILE-17
REQ-TIERI-DATAFILE-18
REQ-TIERI-DATAFILE-19
REQ-TIERI-DATAFILE-20</v>
      </c>
      <c r="C57" s="44" t="str">
        <f>VLOOKUP(A57,Master!$A:$E,3,0)</f>
        <v>Create an event.
Record time and date.
Decrease  $$WN by .05.
let time roll past midnight to 5:10am.</v>
      </c>
      <c r="D57" s="39" t="str">
        <f>VLOOKUP(A57,Master!$A:$E,4,0)</f>
        <v>Software control</v>
      </c>
      <c r="E57" s="44" t="str">
        <f>VLOOKUP(A57,Master!$A:$E,5,0)</f>
        <v>The following meter records are recorded after a day roll (no two meter records shall have the same time stamp)
1. fstrEventCode of D1 containing older meter readings with time and date of occurrence.
2. fstrEventCode D2 containing newest meter readings with time and date of occurrence.
3. fstrEventCode E1 with current EOD meters at EOD before EOD record.
Note: fblnService is always "0", and fstrServPartBef, fstrServLaborBef, fstrServPartAft, fstrServLaborAft are always NULL for all meter records.</v>
      </c>
      <c r="F57" s="38"/>
      <c r="G57" s="38"/>
      <c r="H57" s="13" t="s">
        <v>17</v>
      </c>
    </row>
    <row r="58" spans="1:8" ht="195">
      <c r="A58" s="18" t="s">
        <v>185</v>
      </c>
      <c r="B58" s="41" t="str">
        <f>VLOOKUP(A58,Master!$A:$E,2,0)</f>
        <v>REQ-TIERI-SYSTEM-11
REQ-TIERI-SYSTEM-12
REQ-TIERI-DATAFILE-01
REQ-TIER-DATAFILE-15
REQ-TIERI-DATAFILE-16
REQ-TIERI-DATAFILE-17
REQ-TIERI-DATAFILE-18
REQ-TIERI-DATAFILE-19
REQ-TIERI-DATAFILE-20</v>
      </c>
      <c r="C58" s="44" t="str">
        <f>VLOOKUP(A58,Master!$A:$E,3,0)</f>
        <v>Create an event.
Decrease  $$PD by .05.
let time roll past midnight to 5:10am.</v>
      </c>
      <c r="D58" s="39" t="str">
        <f>VLOOKUP(A58,Master!$A:$E,4,0)</f>
        <v>Software control</v>
      </c>
      <c r="E58" s="44" t="str">
        <f>VLOOKUP(A58,Master!$A:$E,5,0)</f>
        <v>The following meter records are recorded after a day roll (no two meter records shall have the same time stamp)
1. fstrEventCode of D1 containing older meter readings with time and date of occurrence.
2. fstrEventCode D2 containing newest meter readings with time and date of occurrence.
3. fstrEventCode E1 with current EOD meters at EOD before EOD record.
Note: fblnService is always "0", and fstrServPartBef, fstrServLaborBef, fstrServPartAft, fstrServLaborAft are always NULL for all meter records.</v>
      </c>
      <c r="F58" s="8"/>
      <c r="H58" s="13"/>
    </row>
    <row r="59" spans="1:8" ht="255">
      <c r="A59" s="18" t="s">
        <v>186</v>
      </c>
      <c r="B59" s="41" t="str">
        <f>VLOOKUP(A59,Master!$A:$E,2,0)</f>
        <v>REQ-TIERI-SYSTEM-12
REQ-TIERI-SYSTEM-13
REQ-TIER-DATAFILE-01
REQ-TIER-DATAFILE-15
REQ-TIERI-DATAFILE-21
REQ-TIERI-DATAFILE-22</v>
      </c>
      <c r="C59" s="44" t="str">
        <f>VLOOKUP(A59,Master!$A:$E,3,0)</f>
        <v>Create a Slot Door open event.
Record time and date.
Decrease  $PD by .05.
2 minutes later power down VGM.
Record time and date.
let time roll past midnight to 5:10am.</v>
      </c>
      <c r="D59" s="39" t="str">
        <f>VLOOKUP(A59,Master!$A:$E,4,0)</f>
        <v>Software control</v>
      </c>
      <c r="E59" s="44" t="str">
        <f>VLOOKUP(A59,Master!$A:$E,5,0)</f>
        <v>The following meter records are recorded after a day roll (no two meter records shall have the same time stamp)
1. fstrEventCode of 11 containing meter readings with time and date of occurrence.
2. fstrEventCode of D1 containing older meter readings with time and date of occurrence.
3. fstrEventCode D2 containing newest meter readings with time and date of occurrence.
4. fstrEventCode E1 with current EOD meters at EOD before EOD record.
5.  fstrEventCode E2 with current EOD meters for EOD record.
Note: fblnService is always "0", and fstrServPartBef, fstrServLaborBef, fstrServPartAft, fstrServLaborAft are always NULL for all meter records.</v>
      </c>
      <c r="F59" s="8"/>
      <c r="H59" s="14"/>
    </row>
    <row r="60" spans="1:8" ht="30">
      <c r="A60" s="18" t="s">
        <v>187</v>
      </c>
      <c r="B60" s="41" t="str">
        <f>VLOOKUP(A60,Master!$A:$E,2,0)</f>
        <v>REQ-TIERI-SYSTEM-14</v>
      </c>
      <c r="C60" s="44" t="str">
        <f>VLOOKUP(A60,Master!$A:$E,3,0)</f>
        <v>Connect a powered up VGM to the system.
</v>
      </c>
      <c r="D60" s="39" t="str">
        <f>VLOOKUP(A60,Master!$A:$E,4,0)</f>
        <v>SAS Long Poll $7B reports VGMID</v>
      </c>
      <c r="E60" s="44" t="str">
        <f>VLOOKUP(A60,Master!$A:$E,5,0)</f>
        <v>System recognizes the VGM and records its' VGMID. </v>
      </c>
      <c r="F60" s="8"/>
      <c r="H60" s="15"/>
    </row>
    <row r="61" spans="1:8" ht="30">
      <c r="A61" s="18" t="s">
        <v>188</v>
      </c>
      <c r="B61" s="41" t="str">
        <f>VLOOKUP(A61,Master!$A:$E,2,0)</f>
        <v>REQ-TIERI-SYSTEM-14</v>
      </c>
      <c r="C61" s="44" t="str">
        <f>VLOOKUP(A61,Master!$A:$E,3,0)</f>
        <v>Connect two manufacturer VGM's. 
Set each VGM with the same VGMID.</v>
      </c>
      <c r="D61" s="39" t="str">
        <f>VLOOKUP(A61,Master!$A:$E,4,0)</f>
        <v>SAS Long Poll $7B reports VGMID</v>
      </c>
      <c r="E61" s="44" t="str">
        <f>VLOOKUP(A61,Master!$A:$E,5,0)</f>
        <v>System recognizes a duplicate VGMID and prevents configuration of the duplicate. </v>
      </c>
      <c r="F61" s="38"/>
      <c r="G61" s="38"/>
      <c r="H61" s="10" t="s">
        <v>17</v>
      </c>
    </row>
    <row r="62" spans="1:8" ht="30">
      <c r="A62" s="18" t="s">
        <v>189</v>
      </c>
      <c r="B62" s="41" t="str">
        <f>VLOOKUP(A62,Master!$A:$E,2,0)</f>
        <v>REQ-TIERI-SYSTEM-14</v>
      </c>
      <c r="C62" s="44" t="str">
        <f>VLOOKUP(A62,Master!$A:$E,3,0)</f>
        <v>Connect a powered up VGM to the system.
</v>
      </c>
      <c r="D62" s="39" t="str">
        <f>VLOOKUP(A62,Master!$A:$E,4,0)</f>
        <v>SAS Long Poll $7B does not report VGMID</v>
      </c>
      <c r="E62" s="44" t="str">
        <f>VLOOKUP(A62,Master!$A:$E,5,0)</f>
        <v>System recognizes the VGM, and forces operator configuration of the VGMID.</v>
      </c>
      <c r="F62" s="8"/>
      <c r="H62" s="10" t="s">
        <v>17</v>
      </c>
    </row>
    <row r="63" spans="1:6" ht="30">
      <c r="A63" s="18" t="s">
        <v>190</v>
      </c>
      <c r="B63" s="41" t="str">
        <f>VLOOKUP(A63,Master!$A:$E,2,0)</f>
        <v>REQ-TIERI-SYSTEM-14</v>
      </c>
      <c r="C63" s="44" t="str">
        <f>VLOOKUP(A63,Master!$A:$E,3,0)</f>
        <v>Connect two different manufacturer VGM's. 
Set each VGM with the same serial number.</v>
      </c>
      <c r="D63" s="39" t="str">
        <f>VLOOKUP(A63,Master!$A:$E,4,0)</f>
        <v>SAS Long Poll $7B does not report VGMID</v>
      </c>
      <c r="E63" s="44" t="str">
        <f>VLOOKUP(A63,Master!$A:$E,5,0)</f>
        <v>System recognizes both VGM's independently.</v>
      </c>
      <c r="F63" s="8"/>
    </row>
    <row r="64" spans="1:6" ht="45">
      <c r="A64" s="18" t="s">
        <v>191</v>
      </c>
      <c r="B64" s="41" t="str">
        <f>VLOOKUP(A64,Master!$A:$E,2,0)</f>
        <v>REQ-TIERI-SYSTEM-14</v>
      </c>
      <c r="C64" s="44" t="str">
        <f>VLOOKUP(A64,Master!$A:$E,3,0)</f>
        <v>Connect two of the same manufacturer VGM's; set each VGM with the same serial number.</v>
      </c>
      <c r="D64" s="39" t="str">
        <f>VLOOKUP(A64,Master!$A:$E,4,0)</f>
        <v>SAS Long Poll $7B does not report VGMID</v>
      </c>
      <c r="E64" s="44" t="str">
        <f>VLOOKUP(A64,Master!$A:$E,5,0)</f>
        <v>System recognizes a duplicate serial number with the same manufacturer and prevents configuration of the duplicate. </v>
      </c>
      <c r="F64" s="8"/>
    </row>
    <row r="65" spans="1:6" ht="75">
      <c r="A65" s="42" t="s">
        <v>192</v>
      </c>
      <c r="B65" s="41" t="str">
        <f>VLOOKUP(A65,Master!$A:$E,2,0)</f>
        <v>REQ-TIERI-SYSTEM-15
REQ-TIERI-DATAFILE-14</v>
      </c>
      <c r="C65" s="44" t="str">
        <f>VLOOKUP(A65,Master!$A:$E,3,0)</f>
        <v>Connect and configure a new powered up VGM to the system; record time and date; let time roll past midnight to 5:10am; review the TIER I Data File
</v>
      </c>
      <c r="D65" s="39" t="str">
        <f>VLOOKUP(A65,Master!$A:$E,4,0)</f>
        <v>VGM not previously enrolled or if previously enrolled, it has been removed</v>
      </c>
      <c r="E65" s="44" t="str">
        <f>VLOOKUP(A65,Master!$A:$E,5,0)</f>
        <v>The following meter record is recorded
fstrEventCode of NULL; fblnAppStart of 0, with corresponding date and time when VGM was brought online.
</v>
      </c>
      <c r="F65" s="11"/>
    </row>
    <row r="66" spans="1:6" ht="30">
      <c r="A66" s="18" t="s">
        <v>193</v>
      </c>
      <c r="B66" s="41" t="str">
        <f>VLOOKUP(A66,Master!$A:$E,2,0)</f>
        <v>REQ-TIERI-DATAFILE-01</v>
      </c>
      <c r="C66" s="44" t="str">
        <f>VLOOKUP(A66,Master!$A:$E,3,0)</f>
        <v>Connect VGMs to the system.</v>
      </c>
      <c r="D66" s="39" t="str">
        <f>VLOOKUP(A66,Master!$A:$E,4,0)</f>
        <v>None</v>
      </c>
      <c r="E66" s="44" t="str">
        <f>VLOOKUP(A66,Master!$A:$E,5,0)</f>
        <v>Data file contains all meter records for all VGMs connected.</v>
      </c>
      <c r="F66" s="8"/>
    </row>
    <row r="67" spans="1:6" ht="105">
      <c r="A67" s="18" t="s">
        <v>194</v>
      </c>
      <c r="B67" s="41" t="str">
        <f>VLOOKUP(A67,Master!$A:$E,2,0)</f>
        <v>REQ-TIERI-DATAFILE-02</v>
      </c>
      <c r="C67" s="44" t="str">
        <f>VLOOKUP(A67,Master!$A:$E,3,0)</f>
        <v>Create events in the following order:
Open Slot Door on VGM #1
Open Slot Door on VGM #2
Close Slot Door on VGM #2
Close Slot Door on VGM #1
Let time roll past midnight to 5:10am
Review File</v>
      </c>
      <c r="D67" s="39" t="str">
        <f>VLOOKUP(A67,Master!$A:$E,4,0)</f>
        <v>None</v>
      </c>
      <c r="E67" s="44" t="str">
        <f>VLOOKUP(A67,Master!$A:$E,5,0)</f>
        <v>Data file contains meter records in UTC date/time order for fstrEventCode (no two meter records shall have the same time stamp)
$11 Slot Door Opened on VGM #1
$11 Slot Door Opened on VGM #2 
$12 Slot Door Closed on VGM #2
$12 Slot Door Closed on VGM #1</v>
      </c>
      <c r="F67" s="8"/>
    </row>
    <row r="68" spans="1:6" ht="60">
      <c r="A68" s="18" t="s">
        <v>195</v>
      </c>
      <c r="B68" s="41" t="str">
        <f>VLOOKUP(A68,Master!$A:$E,2,0)</f>
        <v>REQ-TIERI-DATAFILE-03</v>
      </c>
      <c r="C68" s="44" t="str">
        <f>VLOOKUP(A68,Master!$A:$E,3,0)</f>
        <v>Configure host for longest possible reporting interval
Let system roll past midnight to 5:10am for those days covering the reporting interval
Review the data file(s).</v>
      </c>
      <c r="D68" s="39" t="str">
        <f>VLOOKUP(A68,Master!$A:$E,4,0)</f>
        <v>Identify all possible reporting intervals</v>
      </c>
      <c r="E68" s="44" t="str">
        <f>VLOOKUP(A68,Master!$A:$E,5,0)</f>
        <v>A new TIER I data file will be created at a maximum of every 7 days.</v>
      </c>
      <c r="F68" s="8"/>
    </row>
    <row r="69" spans="1:7" ht="60">
      <c r="A69" s="18" t="s">
        <v>196</v>
      </c>
      <c r="B69" s="41" t="str">
        <f>VLOOKUP(A69,Master!$A:$E,2,0)</f>
        <v>REQ-TIERI-DATAFILE-04</v>
      </c>
      <c r="C69" s="44" t="str">
        <f>VLOOKUP(A69,Master!$A:$E,3,0)</f>
        <v>Review the data file name</v>
      </c>
      <c r="D69" s="39" t="str">
        <f>VLOOKUP(A69,Master!$A:$E,4,0)</f>
        <v>Data file created</v>
      </c>
      <c r="E69" s="44" t="str">
        <f>VLOOKUP(A69,Master!$A:$E,5,0)</f>
        <v>File name format is GOA_YYYYMMDD.txt. 
GOA is the number entered through host configuration
Date is the day the file was created.</v>
      </c>
      <c r="F69" s="12"/>
      <c r="G69" s="12"/>
    </row>
    <row r="70" spans="1:6" ht="60">
      <c r="A70" s="18" t="s">
        <v>197</v>
      </c>
      <c r="B70" s="41" t="str">
        <f>VLOOKUP(A70,Master!$A:$E,2,0)</f>
        <v>REQ-TIERI-DATAFILE-05
REQ-TIERI-DATAFILE-06</v>
      </c>
      <c r="C70" s="44" t="str">
        <f>VLOOKUP(A70,Master!$A:$E,3,0)</f>
        <v>Import the TIER I data file into the Excel TIER I test file.
Review the Excel Spreadsheet</v>
      </c>
      <c r="D70" s="39" t="str">
        <f>VLOOKUP(A70,Master!$A:$E,4,0)</f>
        <v>TIER I Data File; Excel TIER I Test File</v>
      </c>
      <c r="E70" s="44" t="str">
        <f>VLOOKUP(A70,Master!$A:$E,5,0)</f>
        <v>Successful load of TIER I data file; confirm all fields are populated with the correct TIER I Data File data.
</v>
      </c>
      <c r="F70" s="8"/>
    </row>
    <row r="71" spans="1:6" ht="45">
      <c r="A71" s="18" t="s">
        <v>198</v>
      </c>
      <c r="B71" s="41" t="str">
        <f>VLOOKUP(A71,Master!$A:$E,2,0)</f>
        <v>REQ-TIERI-DATAFILE-06
REQ-TIERI-DATAFILE-07</v>
      </c>
      <c r="C71" s="44" t="str">
        <f>VLOOKUP(A71,Master!$A:$E,3,0)</f>
        <v>Review multiple raw TIER I Data File meter records</v>
      </c>
      <c r="D71" s="39" t="str">
        <f>VLOOKUP(A71,Master!$A:$E,4,0)</f>
        <v>TIER I Data File; HEX editor</v>
      </c>
      <c r="E71" s="44" t="str">
        <f>VLOOKUP(A71,Master!$A:$E,5,0)</f>
        <v>Each TIER I meter record field is | delimited and CR+LF ASCII characters are at the end of each meter record</v>
      </c>
      <c r="F71" s="8"/>
    </row>
    <row r="72" spans="1:6" ht="30">
      <c r="A72" s="18" t="s">
        <v>199</v>
      </c>
      <c r="B72" s="41" t="str">
        <f>VLOOKUP(A72,Master!$A:$E,2,0)</f>
        <v>REQ-TIERI-DATAFILE-08</v>
      </c>
      <c r="C72" s="44" t="str">
        <f>VLOOKUP(A72,Master!$A:$E,3,0)</f>
        <v>Review TIER I Data File.</v>
      </c>
      <c r="D72" s="39" t="str">
        <f>VLOOKUP(A72,Master!$A:$E,4,0)</f>
        <v>Valid TIER I Data File</v>
      </c>
      <c r="E72" s="44" t="str">
        <f>VLOOKUP(A72,Master!$A:$E,5,0)</f>
        <v>fstrVGMId field contains the correct 6 digit VGMID for the meter record.</v>
      </c>
      <c r="F72" s="8"/>
    </row>
    <row r="73" spans="1:6" ht="31.5">
      <c r="A73" s="18" t="s">
        <v>200</v>
      </c>
      <c r="B73" s="41" t="str">
        <f>VLOOKUP(A73,Master!$A:$E,2,0)</f>
        <v>REQ-TIERI-DATAFILE-09
REQ-TIERI-DATAFILE-10</v>
      </c>
      <c r="C73" s="44" t="str">
        <f>VLOOKUP(A73,Master!$A:$E,3,0)</f>
        <v>Set date to 09/30/20xx; let time roll past midnight to 5:10am; review 09/30/20xx EOD meter record (EOQ 1)</v>
      </c>
      <c r="D73" s="39" t="str">
        <f>VLOOKUP(A73,Master!$A:$E,4,0)</f>
        <v>None
</v>
      </c>
      <c r="E73" s="44" t="str">
        <f>VLOOKUP(A73,Master!$A:$E,5,0)</f>
        <v>fdtmQuarter field is 093020xx.
fblnQuarterEnd is 1.</v>
      </c>
      <c r="F73" s="8"/>
    </row>
    <row r="74" spans="1:6" ht="31.5">
      <c r="A74" s="18" t="s">
        <v>201</v>
      </c>
      <c r="B74" s="41" t="str">
        <f>VLOOKUP(A74,Master!$A:$E,2,0)</f>
        <v>REQ-TIERI-DATAFILE-09
REQ-TIERI-DATAFILE-10</v>
      </c>
      <c r="C74" s="44" t="str">
        <f>VLOOKUP(A74,Master!$A:$E,3,0)</f>
        <v>Set date to 10/01/20xx; let time roll past midnight to 5:10am; review 10/01/20xx EOD meter record</v>
      </c>
      <c r="D74" s="39" t="str">
        <f>VLOOKUP(A74,Master!$A:$E,4,0)</f>
        <v>None
</v>
      </c>
      <c r="E74" s="44" t="str">
        <f>VLOOKUP(A74,Master!$A:$E,5,0)</f>
        <v>fdtmQuarter field is 123120xx.
fblnQuarterEnd is 0.</v>
      </c>
      <c r="F74" s="8"/>
    </row>
    <row r="75" spans="1:6" ht="31.5">
      <c r="A75" s="18" t="s">
        <v>202</v>
      </c>
      <c r="B75" s="41" t="str">
        <f>VLOOKUP(A75,Master!$A:$E,2,0)</f>
        <v>REQ-TIERI-DATAFILE-09
REQ-TIERI-DATAFILE-10</v>
      </c>
      <c r="C75" s="44" t="str">
        <f>VLOOKUP(A75,Master!$A:$E,3,0)</f>
        <v>Set date to 12/31/20xx; let time roll past midnight to 5:10am; review 12/31/20xx EOD meter record (EOQ 2)</v>
      </c>
      <c r="D75" s="39" t="str">
        <f>VLOOKUP(A75,Master!$A:$E,4,0)</f>
        <v>None
</v>
      </c>
      <c r="E75" s="44" t="str">
        <f>VLOOKUP(A75,Master!$A:$E,5,0)</f>
        <v>fdtmQuarter field is 123120xx.
fblnQuarterEnd is 1.</v>
      </c>
      <c r="F75" s="8"/>
    </row>
    <row r="76" spans="1:6" ht="31.5">
      <c r="A76" s="42" t="s">
        <v>203</v>
      </c>
      <c r="B76" s="41" t="str">
        <f>VLOOKUP(A76,Master!$A:$E,2,0)</f>
        <v>REQ-TIERI-DATAFILE-09
REQ-TIERI-DATAFILE-10</v>
      </c>
      <c r="C76" s="44" t="str">
        <f>VLOOKUP(A76,Master!$A:$E,3,0)</f>
        <v>Set date to 01/01/20xx; let time roll past midnight to 5:10am; review 01/01/20xx EOD meter record</v>
      </c>
      <c r="D76" s="39" t="str">
        <f>VLOOKUP(A76,Master!$A:$E,4,0)</f>
        <v>None
</v>
      </c>
      <c r="E76" s="44" t="str">
        <f>VLOOKUP(A76,Master!$A:$E,5,0)</f>
        <v>fdtmQuarter field is 033120xx.
fblnQuarterEnd is 0.</v>
      </c>
      <c r="F76" s="11"/>
    </row>
    <row r="77" spans="1:6" ht="31.5">
      <c r="A77" s="18" t="s">
        <v>204</v>
      </c>
      <c r="B77" s="41" t="str">
        <f>VLOOKUP(A77,Master!$A:$E,2,0)</f>
        <v>REQ-TIERI-DATAFILE-09
REQ-TIERI-DATAFILE-10</v>
      </c>
      <c r="C77" s="44" t="str">
        <f>VLOOKUP(A77,Master!$A:$E,3,0)</f>
        <v>Set date to 03/31/20xx; let time roll past midnight to 5:10am; review 03/31/20xx EOD meter record (EOQ 3)</v>
      </c>
      <c r="D77" s="39" t="str">
        <f>VLOOKUP(A77,Master!$A:$E,4,0)</f>
        <v>None
</v>
      </c>
      <c r="E77" s="44" t="str">
        <f>VLOOKUP(A77,Master!$A:$E,5,0)</f>
        <v>fdtmQuarter field is 033120xx.
fblnQuarterEnd is 1.</v>
      </c>
      <c r="F77" s="8"/>
    </row>
    <row r="78" spans="1:6" ht="31.5">
      <c r="A78" s="18" t="s">
        <v>205</v>
      </c>
      <c r="B78" s="41" t="str">
        <f>VLOOKUP(A78,Master!$A:$E,2,0)</f>
        <v>REQ-TIERI-DATAFILE-09
REQ-TIERI-DATAFILE-10</v>
      </c>
      <c r="C78" s="44" t="str">
        <f>VLOOKUP(A78,Master!$A:$E,3,0)</f>
        <v>Set date to 04/01/20xx; let time roll past midnight to 5:10am; review 04/01/20xx EOD meter record</v>
      </c>
      <c r="D78" s="39" t="str">
        <f>VLOOKUP(A78,Master!$A:$E,4,0)</f>
        <v>None
</v>
      </c>
      <c r="E78" s="44" t="str">
        <f>VLOOKUP(A78,Master!$A:$E,5,0)</f>
        <v>fdtmQuarter field is 063020xx.
fblnQuarterEnd is 0.</v>
      </c>
      <c r="F78" s="8"/>
    </row>
    <row r="79" spans="1:6" ht="31.5">
      <c r="A79" s="18" t="s">
        <v>206</v>
      </c>
      <c r="B79" s="41" t="str">
        <f>VLOOKUP(A79,Master!$A:$E,2,0)</f>
        <v>REQ-TIERI-DATAFILE-09
REQ-TIERI-DATAFILE-10</v>
      </c>
      <c r="C79" s="44" t="str">
        <f>VLOOKUP(A79,Master!$A:$E,3,0)</f>
        <v>Set date to 06/30/20xx; let time roll past midnight to 5:10am; review 06/30/20xx EOD meter record (EOQ 4)</v>
      </c>
      <c r="D79" s="39" t="str">
        <f>VLOOKUP(A79,Master!$A:$E,4,0)</f>
        <v>None
</v>
      </c>
      <c r="E79" s="44" t="str">
        <f>VLOOKUP(A79,Master!$A:$E,5,0)</f>
        <v>fdtmQuarter field is 063020xx.
fblnQuarterEnd is 1.</v>
      </c>
      <c r="F79" s="8"/>
    </row>
    <row r="80" spans="1:7" ht="31.5">
      <c r="A80" s="18" t="s">
        <v>207</v>
      </c>
      <c r="B80" s="41" t="str">
        <f>VLOOKUP(A80,Master!$A:$E,2,0)</f>
        <v>REQ-TIERI-DATAFILE-09
REQ-TIERI-DATAFILE-10</v>
      </c>
      <c r="C80" s="44" t="str">
        <f>VLOOKUP(A80,Master!$A:$E,3,0)</f>
        <v>Set date to 07/01/20xx; let time roll past midnight to 5:10am; review 07/01/20xx EOD meter record</v>
      </c>
      <c r="D80" s="39" t="str">
        <f>VLOOKUP(A80,Master!$A:$E,4,0)</f>
        <v>None
</v>
      </c>
      <c r="E80" s="44" t="str">
        <f>VLOOKUP(A80,Master!$A:$E,5,0)</f>
        <v>fdtmQuarter field is 093020xx.
fblnQuarterEnd is 0.</v>
      </c>
      <c r="F80" s="38"/>
      <c r="G80" s="38"/>
    </row>
    <row r="81" spans="1:6" ht="45">
      <c r="A81" s="18" t="s">
        <v>95</v>
      </c>
      <c r="B81" s="41" t="str">
        <f>VLOOKUP(A81,Master!$A:$E,2,0)</f>
        <v>REQ-TIERI-DATAFILE-11</v>
      </c>
      <c r="C81" s="44" t="str">
        <f>VLOOKUP(A81,Master!$A:$E,3,0)</f>
        <v>Review the data file.</v>
      </c>
      <c r="D81" s="39" t="str">
        <f>VLOOKUP(A81,Master!$A:$E,4,0)</f>
        <v>None</v>
      </c>
      <c r="E81" s="44" t="str">
        <f>VLOOKUP(A81,Master!$A:$E,5,0)</f>
        <v>fstrLocationPermit field contains the GOA number entered through the host configuration in the format xxxxxxx-xxx-GOA</v>
      </c>
      <c r="F81" s="8"/>
    </row>
    <row r="82" spans="1:6" ht="75">
      <c r="A82" s="42" t="s">
        <v>96</v>
      </c>
      <c r="B82" s="41" t="str">
        <f>VLOOKUP(A82,Master!$A:$E,2,0)</f>
        <v>REQ-TIERI-DATAFILE-12
REQ-TIERI-DATAFILE-13</v>
      </c>
      <c r="C82" s="44" t="str">
        <f>VLOOKUP(A82,Master!$A:$E,3,0)</f>
        <v>Review a meter record for a Route Owned VGM</v>
      </c>
      <c r="D82" s="39" t="str">
        <f>VLOOKUP(A82,Master!$A:$E,4,0)</f>
        <v>Route Owned VGM</v>
      </c>
      <c r="E82" s="44" t="str">
        <f>VLOOKUP(A82,Master!$A:$E,5,0)</f>
        <v>fstrRouteOperator field contains the VGM owner MDR number entered through the host configuration in the following format xxxxxxx-xxx-MDR.
fblnRouteOwned field is 1.</v>
      </c>
      <c r="F82" s="11"/>
    </row>
    <row r="83" spans="1:6" ht="47.25">
      <c r="A83" s="18" t="s">
        <v>97</v>
      </c>
      <c r="B83" s="41" t="str">
        <f>VLOOKUP(A83,Master!$A:$E,2,0)</f>
        <v>REQ-TIERI-DATAFILE-12
REQ-TIERI-DATAFILE-13
</v>
      </c>
      <c r="C83" s="44" t="str">
        <f>VLOOKUP(A83,Master!$A:$E,3,0)</f>
        <v>Review a meter record for an establishment owned VGM.</v>
      </c>
      <c r="D83" s="39" t="str">
        <f>VLOOKUP(A83,Master!$A:$E,4,0)</f>
        <v>Establishment-owned VGM exists in the system</v>
      </c>
      <c r="E83" s="44" t="str">
        <f>VLOOKUP(A83,Master!$A:$E,5,0)</f>
        <v>fstrRouterOperator field is NULL.
fblnRouteOwned field is 0.</v>
      </c>
      <c r="F83" s="8"/>
    </row>
    <row r="84" spans="1:6" ht="45">
      <c r="A84" s="18" t="s">
        <v>98</v>
      </c>
      <c r="B84" s="41" t="str">
        <f>VLOOKUP(A84,Master!$A:$E,2,0)</f>
        <v>REQ-TIERI-DATAFILE-15</v>
      </c>
      <c r="C84" s="44" t="str">
        <f>VLOOKUP(A84,Master!$A:$E,3,0)</f>
        <v>All connected VGMs are on-line, powered up and communicating; let time roll past midnight to 5:10am.
Review TIER I Data file </v>
      </c>
      <c r="D84" s="39" t="str">
        <f>VLOOKUP(A84,Master!$A:$E,4,0)</f>
        <v>None</v>
      </c>
      <c r="E84" s="44" t="str">
        <f>VLOOKUP(A84,Master!$A:$E,5,0)</f>
        <v>fstrEventCode field is NULL for each connected VGM EOD meter record. </v>
      </c>
      <c r="F84" s="8"/>
    </row>
    <row r="85" spans="1:6" ht="47.25">
      <c r="A85" s="18" t="s">
        <v>99</v>
      </c>
      <c r="B85" s="41" t="str">
        <f>VLOOKUP(A85,Master!$A:$E,2,0)</f>
        <v>REQ-TIERI-DATAFILE-15
REQ-TIERI-DATAFILE-21
REQ-TIERI-DATAFILE-22</v>
      </c>
      <c r="C85" s="44" t="str">
        <f>VLOOKUP(A85,Master!$A:$E,3,0)</f>
        <v>Open Slot Door (Slot Door Opened); record date and time; let time roll past midnight to 5:10am; review TIER I Data File</v>
      </c>
      <c r="D85" s="39" t="str">
        <f>VLOOKUP(A85,Master!$A:$E,4,0)</f>
        <v>None</v>
      </c>
      <c r="E85" s="44" t="str">
        <f>VLOOKUP(A85,Master!$A:$E,5,0)</f>
        <v>Corresponding meter record exists; fstrEventCode field is $11; date and time of occurrence.</v>
      </c>
      <c r="F85" s="8"/>
    </row>
    <row r="86" spans="1:6" ht="47.25">
      <c r="A86" s="18" t="s">
        <v>100</v>
      </c>
      <c r="B86" s="41" t="str">
        <f>VLOOKUP(A86,Master!$A:$E,2,0)</f>
        <v>REQ-TIERI-DATAFILE-15
REQ-TIERI-DATAFILE-21
REQ-TIERI-DATAFILE-22</v>
      </c>
      <c r="C86" s="44" t="str">
        <f>VLOOKUP(A86,Master!$A:$E,3,0)</f>
        <v>Close Slot Door (Slot Door Closed); record date and time; let time roll past midnight to 5:10am; review TIER I Data File</v>
      </c>
      <c r="D86" s="39" t="str">
        <f>VLOOKUP(A86,Master!$A:$E,4,0)</f>
        <v>None</v>
      </c>
      <c r="E86" s="44" t="str">
        <f>VLOOKUP(A86,Master!$A:$E,5,0)</f>
        <v>Corresponding meter record exists; fstrEventCode field is $12; date and time of occurrence.</v>
      </c>
      <c r="F86" s="8"/>
    </row>
    <row r="87" spans="1:6" ht="47.25">
      <c r="A87" s="18" t="s">
        <v>101</v>
      </c>
      <c r="B87" s="41" t="str">
        <f>VLOOKUP(A87,Master!$A:$E,2,0)</f>
        <v>REQ-TIERI-DATAFILE-15
REQ-TIERI-DATAFILE-21
REQ-TIERI-DATAFILE-22</v>
      </c>
      <c r="C87" s="44" t="str">
        <f>VLOOKUP(A87,Master!$A:$E,3,0)</f>
        <v>Open Drop Door (Drop Door Opened); record date and time; let time roll past midnight to 5:10am; review TIER I Data File</v>
      </c>
      <c r="D87" s="39" t="str">
        <f>VLOOKUP(A87,Master!$A:$E,4,0)</f>
        <v>Drop Door Present</v>
      </c>
      <c r="E87" s="44" t="str">
        <f>VLOOKUP(A87,Master!$A:$E,5,0)</f>
        <v>Corresponding meter record exists; fstrEventCode field is $13; date and time of occurrence.</v>
      </c>
      <c r="F87" s="8"/>
    </row>
    <row r="88" spans="1:6" ht="47.25">
      <c r="A88" s="18" t="s">
        <v>102</v>
      </c>
      <c r="B88" s="41" t="str">
        <f>VLOOKUP(A88,Master!$A:$E,2,0)</f>
        <v>REQ-TIERI-DATAFILE-15
REQ-TIERI-DATAFILE-21
REQ-TIERI-DATAFILE-22</v>
      </c>
      <c r="C88" s="44" t="str">
        <f>VLOOKUP(A88,Master!$A:$E,3,0)</f>
        <v>Close Drop Door (Drop Door Closed); record date and time; let time roll past midnight to 5:10am; review TIER I Data File</v>
      </c>
      <c r="D88" s="39" t="str">
        <f>VLOOKUP(A88,Master!$A:$E,4,0)</f>
        <v>Drop Door Present</v>
      </c>
      <c r="E88" s="44" t="str">
        <f>VLOOKUP(A88,Master!$A:$E,5,0)</f>
        <v>Corresponding meter record exists; fstrEventCode field is $14; date and time of occurrence.</v>
      </c>
      <c r="F88" s="8"/>
    </row>
    <row r="89" spans="1:6" ht="47.25">
      <c r="A89" s="18" t="s">
        <v>103</v>
      </c>
      <c r="B89" s="41" t="str">
        <f>VLOOKUP(A89,Master!$A:$E,2,0)</f>
        <v>REQ-TIERI-DATAFILE-15
REQ-TIERI-DATAFILE-21
REQ-TIERI-DATAFILE-22</v>
      </c>
      <c r="C89" s="44" t="str">
        <f>VLOOKUP(A89,Master!$A:$E,3,0)</f>
        <v>Open Logic Area (Card Cage Opened); record date and time; let time roll past midnight to 5:10am; review TIER I Data File</v>
      </c>
      <c r="D89" s="39" t="str">
        <f>VLOOKUP(A89,Master!$A:$E,4,0)</f>
        <v>None</v>
      </c>
      <c r="E89" s="44" t="str">
        <f>VLOOKUP(A89,Master!$A:$E,5,0)</f>
        <v>Corresponding meter record exists; fstrEventCode field is $15; date and time of occurrence.</v>
      </c>
      <c r="F89" s="8"/>
    </row>
    <row r="90" spans="1:6" ht="47.25">
      <c r="A90" s="18" t="s">
        <v>104</v>
      </c>
      <c r="B90" s="41" t="str">
        <f>VLOOKUP(A90,Master!$A:$E,2,0)</f>
        <v>REQ-TIERI-DATAFILE-15
REQ-TIERI-DATAFILE-21
REQ-TIERI-DATAFILE-22</v>
      </c>
      <c r="C90" s="44" t="str">
        <f>VLOOKUP(A90,Master!$A:$E,3,0)</f>
        <v>Close Logic Area (Card Cage Closed); record date and time; let time roll past midnight to 5:10am; review TIER I Data File</v>
      </c>
      <c r="D90" s="39" t="str">
        <f>VLOOKUP(A90,Master!$A:$E,4,0)</f>
        <v>None</v>
      </c>
      <c r="E90" s="44" t="str">
        <f>VLOOKUP(A90,Master!$A:$E,5,0)</f>
        <v>Corresponding meter record exists; fstrEventCode field is $16; date and time of occurrence.</v>
      </c>
      <c r="F90" s="8"/>
    </row>
    <row r="91" spans="1:6" ht="47.25">
      <c r="A91" s="18" t="s">
        <v>105</v>
      </c>
      <c r="B91" s="41" t="str">
        <f>VLOOKUP(A91,Master!$A:$E,2,0)</f>
        <v>REQ-TIERI-DATAFILE-15
REQ-TIERI-DATAFILE-21
REQ-TIERI-DATAFILE-22</v>
      </c>
      <c r="C91" s="44" t="str">
        <f>VLOOKUP(A91,Master!$A:$E,3,0)</f>
        <v>Power Up the VGM (AC Power Applied); record date and time; let time roll past midnight to 5:10am; review TIER I Data File</v>
      </c>
      <c r="D91" s="39" t="str">
        <f>VLOOKUP(A91,Master!$A:$E,4,0)</f>
        <v>None</v>
      </c>
      <c r="E91" s="44" t="str">
        <f>VLOOKUP(A91,Master!$A:$E,5,0)</f>
        <v>Corresponding meter record exists; fstrEventCode field is $17; date and time of occurrence.</v>
      </c>
      <c r="F91" s="8"/>
    </row>
    <row r="92" spans="1:6" ht="60">
      <c r="A92" s="18" t="s">
        <v>106</v>
      </c>
      <c r="B92" s="41" t="str">
        <f>VLOOKUP(A92,Master!$A:$E,2,0)</f>
        <v>REQ-TIERI-DATAFILE-15
REQ-TIERI-DATAFILE-21
REQ-TIERI-DATAFILE-22</v>
      </c>
      <c r="C92" s="44" t="str">
        <f>VLOOKUP(A92,Master!$A:$E,3,0)</f>
        <v>Power Down the VGM (AC Power Lost); record date and time; let time roll past midnight to 5:10am; review TIER I Data File</v>
      </c>
      <c r="D92" s="39" t="str">
        <f>VLOOKUP(A92,Master!$A:$E,4,0)</f>
        <v>None</v>
      </c>
      <c r="E92" s="44" t="str">
        <f>VLOOKUP(A92,Master!$A:$E,5,0)</f>
        <v>Corresponding meter record exists; fstrEventCode field is $18; date and time of occurrence.  (Note: Date and Time should be directly before the Power Up event.)</v>
      </c>
      <c r="F92" s="8"/>
    </row>
    <row r="93" spans="1:6" ht="47.25">
      <c r="A93" s="42" t="s">
        <v>107</v>
      </c>
      <c r="B93" s="41" t="str">
        <f>VLOOKUP(A93,Master!$A:$E,2,0)</f>
        <v>REQ-TIERI-DATAFILE-15
REQ-TIERI-DATAFILE-21
REQ-TIERI-DATAFILE-22</v>
      </c>
      <c r="C93" s="44" t="str">
        <f>VLOOKUP(A93,Master!$A:$E,3,0)</f>
        <v>Open Cash Area (Cashbox Door Opened); record date and time; let time roll past midnight to 5:10am; review TIER I Data File</v>
      </c>
      <c r="D93" s="39" t="str">
        <f>VLOOKUP(A93,Master!$A:$E,4,0)</f>
        <v>None</v>
      </c>
      <c r="E93" s="44" t="str">
        <f>VLOOKUP(A93,Master!$A:$E,5,0)</f>
        <v>Corresponding meter record exists; fstrEventCode field is $19; date and time of occurrence.</v>
      </c>
      <c r="F93" s="11"/>
    </row>
    <row r="94" spans="1:6" ht="47.25">
      <c r="A94" s="18" t="s">
        <v>108</v>
      </c>
      <c r="B94" s="41" t="str">
        <f>VLOOKUP(A94,Master!$A:$E,2,0)</f>
        <v>REQ-TIERI-DATAFILE-15
REQ-TIERI-DATAFILE-21
REQ-TIERI-DATAFILE-22</v>
      </c>
      <c r="C94" s="44" t="str">
        <f>VLOOKUP(A94,Master!$A:$E,3,0)</f>
        <v>Close Cash Area (Cashbox Door Closed); record date and time; let time roll past midnight to 5:10am; review TIER I Data File</v>
      </c>
      <c r="D94" s="39" t="str">
        <f>VLOOKUP(A94,Master!$A:$E,4,0)</f>
        <v>None</v>
      </c>
      <c r="E94" s="44" t="str">
        <f>VLOOKUP(A94,Master!$A:$E,5,0)</f>
        <v>Corresponding meter record exists; fstrEventCode field is $1A; date and time of occurrence.</v>
      </c>
      <c r="F94" s="8"/>
    </row>
    <row r="95" spans="1:6" ht="47.25">
      <c r="A95" s="18" t="s">
        <v>109</v>
      </c>
      <c r="B95" s="41" t="str">
        <f>VLOOKUP(A95,Master!$A:$E,2,0)</f>
        <v>REQ-TIERI-DATAFILE-15
REQ-TIERI-DATAFILE-21
REQ-TIERI-DATAFILE-22</v>
      </c>
      <c r="C95" s="44" t="str">
        <f>VLOOKUP(A95,Master!$A:$E,3,0)</f>
        <v>Remove B/A Stacker (Cash Box Removed); record date and time; let time roll past midnight to 5:10am; review TIER I Data File</v>
      </c>
      <c r="D95" s="39" t="str">
        <f>VLOOKUP(A95,Master!$A:$E,4,0)</f>
        <v>None</v>
      </c>
      <c r="E95" s="44" t="str">
        <f>VLOOKUP(A95,Master!$A:$E,5,0)</f>
        <v>Corresponding meter record exists; fstrEventCode field is $1B; date and time of occurrence.</v>
      </c>
      <c r="F95" s="8"/>
    </row>
    <row r="96" spans="1:6" ht="47.25">
      <c r="A96" s="18" t="s">
        <v>110</v>
      </c>
      <c r="B96" s="41" t="str">
        <f>VLOOKUP(A96,Master!$A:$E,2,0)</f>
        <v>REQ-TIERI-DATAFILE-15
REQ-TIERI-DATAFILE-21
REQ-TIERI-DATAFILE-22</v>
      </c>
      <c r="C96" s="44" t="str">
        <f>VLOOKUP(A96,Master!$A:$E,3,0)</f>
        <v>Install B/A Stacker (Cash Box Installed); record date and time; let time roll past midnight to 5:10am; review TIER I Data File</v>
      </c>
      <c r="D96" s="39" t="str">
        <f>VLOOKUP(A96,Master!$A:$E,4,0)</f>
        <v>None</v>
      </c>
      <c r="E96" s="44" t="str">
        <f>VLOOKUP(A96,Master!$A:$E,5,0)</f>
        <v>Corresponding meter record exists; fstrEventCode field is $1C; date and time of occurrence.</v>
      </c>
      <c r="F96" s="8"/>
    </row>
    <row r="97" spans="1:7" ht="47.25">
      <c r="A97" s="18" t="s">
        <v>111</v>
      </c>
      <c r="B97" s="41" t="str">
        <f>VLOOKUP(A97,Master!$A:$E,2,0)</f>
        <v>REQ-TIERI-DATAFILE-15
REQ-TIERI-DATAFILE-21
REQ-TIERI-DATAFILE-22</v>
      </c>
      <c r="C97" s="44" t="str">
        <f>VLOOKUP(A97,Master!$A:$E,3,0)</f>
        <v>Open Belly Door; record date and time; let time roll past midnight to 5:10am; review TIER I Data File</v>
      </c>
      <c r="D97" s="39" t="str">
        <f>VLOOKUP(A97,Master!$A:$E,4,0)</f>
        <v>Belly Door Present</v>
      </c>
      <c r="E97" s="44" t="str">
        <f>VLOOKUP(A97,Master!$A:$E,5,0)</f>
        <v>Corresponding meter record exists; fstrEventCode field is $1D; date and time of occurrence.</v>
      </c>
      <c r="F97" s="12"/>
      <c r="G97" s="12"/>
    </row>
    <row r="98" spans="1:8" ht="47.25">
      <c r="A98" s="18" t="s">
        <v>112</v>
      </c>
      <c r="B98" s="41" t="str">
        <f>VLOOKUP(A98,Master!$A:$E,2,0)</f>
        <v>REQ-TIERI-DATAFILE-15
REQ-TIERI-DATAFILE-21
REQ-TIERI-DATAFILE-22</v>
      </c>
      <c r="C98" s="44" t="str">
        <f>VLOOKUP(A98,Master!$A:$E,3,0)</f>
        <v>Close Belly Door; record date and time; let time roll past midnight to 5:10am; review TIER I Data File</v>
      </c>
      <c r="D98" s="39" t="str">
        <f>VLOOKUP(A98,Master!$A:$E,4,0)</f>
        <v>Belly Door Present</v>
      </c>
      <c r="E98" s="44" t="str">
        <f>VLOOKUP(A98,Master!$A:$E,5,0)</f>
        <v>Corresponding meter record exists; fstrEventCode field is $1E; date and time of occurrence.</v>
      </c>
      <c r="F98" s="8"/>
      <c r="H98" t="s">
        <v>17</v>
      </c>
    </row>
    <row r="99" spans="1:7" ht="47.25">
      <c r="A99" s="18" t="s">
        <v>113</v>
      </c>
      <c r="B99" s="41" t="str">
        <f>VLOOKUP(A99,Master!$A:$E,2,0)</f>
        <v>REQ-TIERI-DATAFILE-15
REQ-TIERI-DATAFILE-21
REQ-TIERI-DATAFILE-22</v>
      </c>
      <c r="C99" s="44" t="str">
        <f>VLOOKUP(A99,Master!$A:$E,3,0)</f>
        <v>Access Operator Setup (Operator Changes Options); disable a game; record date and time; let time roll past midnight to 5:10am; review TIER I Data File</v>
      </c>
      <c r="D99" s="39" t="str">
        <f>VLOOKUP(A99,Master!$A:$E,4,0)</f>
        <v>None</v>
      </c>
      <c r="E99" s="44" t="str">
        <f>VLOOKUP(A99,Master!$A:$E,5,0)</f>
        <v>Corresponding meter record exists; fstrEventCode field is $3C; date and time of occurrence.</v>
      </c>
      <c r="F99" s="12"/>
      <c r="G99" s="12"/>
    </row>
    <row r="100" spans="1:7" ht="31.5">
      <c r="A100" s="18" t="s">
        <v>114</v>
      </c>
      <c r="B100" s="41" t="str">
        <f>VLOOKUP(A100,Master!$A:$E,2,0)</f>
        <v>REQ-TIERI-DATAFILE-16
</v>
      </c>
      <c r="C100" s="44" t="str">
        <f>VLOOKUP(A100,Master!$A:$E,3,0)</f>
        <v>Review meter Records</v>
      </c>
      <c r="D100" s="39" t="str">
        <f>VLOOKUP(A100,Master!$A:$E,4,0)</f>
        <v>None</v>
      </c>
      <c r="E100" s="44" t="str">
        <f>VLOOKUP(A100,Master!$A:$E,5,0)</f>
        <v>fblnService field is always "0"</v>
      </c>
      <c r="F100" s="12"/>
      <c r="G100" s="12"/>
    </row>
    <row r="101" spans="1:7" ht="31.5">
      <c r="A101" s="18" t="s">
        <v>115</v>
      </c>
      <c r="B101" s="41" t="str">
        <f>VLOOKUP(A101,Master!$A:$E,2,0)</f>
        <v>REQ-TIERI-DATAFILE-17
</v>
      </c>
      <c r="C101" s="44" t="str">
        <f>VLOOKUP(A101,Master!$A:$E,3,0)</f>
        <v>Review meter Records</v>
      </c>
      <c r="D101" s="39" t="str">
        <f>VLOOKUP(A101,Master!$A:$E,4,0)</f>
        <v>None</v>
      </c>
      <c r="E101" s="44" t="str">
        <f>VLOOKUP(A101,Master!$A:$E,5,0)</f>
        <v>fstrServPartBef field is always NULL. </v>
      </c>
      <c r="F101" s="12"/>
      <c r="G101" s="12"/>
    </row>
    <row r="102" spans="1:7" ht="31.5">
      <c r="A102" s="18" t="s">
        <v>116</v>
      </c>
      <c r="B102" s="41" t="str">
        <f>VLOOKUP(A102,Master!$A:$E,2,0)</f>
        <v>REQ-TIERI-DATAFILE-18
</v>
      </c>
      <c r="C102" s="44" t="str">
        <f>VLOOKUP(A102,Master!$A:$E,3,0)</f>
        <v>Review meter Records</v>
      </c>
      <c r="D102" s="39" t="str">
        <f>VLOOKUP(A102,Master!$A:$E,4,0)</f>
        <v>None</v>
      </c>
      <c r="E102" s="44" t="str">
        <f>VLOOKUP(A102,Master!$A:$E,5,0)</f>
        <v>fstrServLaborBef field is always NULL. </v>
      </c>
      <c r="F102" s="12"/>
      <c r="G102" s="12"/>
    </row>
    <row r="103" spans="1:6" ht="31.5">
      <c r="A103" s="18" t="s">
        <v>117</v>
      </c>
      <c r="B103" s="41" t="str">
        <f>VLOOKUP(A103,Master!$A:$E,2,0)</f>
        <v>REQ-TIERI-DATAFILE-19
</v>
      </c>
      <c r="C103" s="44" t="str">
        <f>VLOOKUP(A103,Master!$A:$E,3,0)</f>
        <v>Review meter Records</v>
      </c>
      <c r="D103" s="39" t="str">
        <f>VLOOKUP(A103,Master!$A:$E,4,0)</f>
        <v>None</v>
      </c>
      <c r="E103" s="44" t="str">
        <f>VLOOKUP(A103,Master!$A:$E,5,0)</f>
        <v>fstrServPartAft field is always NULL. </v>
      </c>
      <c r="F103" s="8"/>
    </row>
    <row r="104" spans="1:7" ht="31.5">
      <c r="A104" s="42" t="s">
        <v>118</v>
      </c>
      <c r="B104" s="41" t="str">
        <f>VLOOKUP(A104,Master!$A:$E,2,0)</f>
        <v>REQ-TIERI-DATAFILE-20
</v>
      </c>
      <c r="C104" s="44" t="str">
        <f>VLOOKUP(A104,Master!$A:$E,3,0)</f>
        <v>Review meter Records</v>
      </c>
      <c r="D104" s="39" t="str">
        <f>VLOOKUP(A104,Master!$A:$E,4,0)</f>
        <v>None</v>
      </c>
      <c r="E104" s="44" t="str">
        <f>VLOOKUP(A104,Master!$A:$E,5,0)</f>
        <v>fstrServLaborAft field is always NULL. </v>
      </c>
      <c r="F104" s="12"/>
      <c r="G104" s="12"/>
    </row>
    <row r="105" spans="1:6" ht="31.5">
      <c r="A105" s="18" t="s">
        <v>119</v>
      </c>
      <c r="B105" s="41" t="str">
        <f>VLOOKUP(A105,Master!$A:$E,2,0)</f>
        <v>REQ-TIERI-DATAFILE-21
</v>
      </c>
      <c r="C105" s="44" t="str">
        <f>VLOOKUP(A105,Master!$A:$E,3,0)</f>
        <v>Review meter Records</v>
      </c>
      <c r="D105" s="39" t="str">
        <f>VLOOKUP(A105,Master!$A:$E,4,0)</f>
        <v>None</v>
      </c>
      <c r="E105" s="44" t="str">
        <f>VLOOKUP(A105,Master!$A:$E,5,0)</f>
        <v>fdtmReportDate contains correct date format. (MMDDYYYY)</v>
      </c>
      <c r="F105" s="8"/>
    </row>
    <row r="106" spans="1:6" ht="31.5">
      <c r="A106" s="18" t="s">
        <v>120</v>
      </c>
      <c r="B106" s="41" t="str">
        <f>VLOOKUP(A106,Master!$A:$E,2,0)</f>
        <v>REQ-TIERI-DATAFILE-22
</v>
      </c>
      <c r="C106" s="44" t="str">
        <f>VLOOKUP(A106,Master!$A:$E,3,0)</f>
        <v>Review meter Records</v>
      </c>
      <c r="D106" s="39" t="str">
        <f>VLOOKUP(A106,Master!$A:$E,4,0)</f>
        <v>None</v>
      </c>
      <c r="E106" s="44" t="str">
        <f>VLOOKUP(A106,Master!$A:$E,5,0)</f>
        <v>fdtmReportTime contains correct time format. (HHMMSS)</v>
      </c>
      <c r="F106" s="8"/>
    </row>
    <row r="107" spans="1:6" ht="31.5">
      <c r="A107" s="18" t="s">
        <v>121</v>
      </c>
      <c r="B107" s="41" t="str">
        <f>VLOOKUP(A107,Master!$A:$E,2,0)</f>
        <v>REQ-TIERI-DATAFILE-23
</v>
      </c>
      <c r="C107" s="44" t="str">
        <f>VLOOKUP(A107,Master!$A:$E,3,0)</f>
        <v>Review meter Records</v>
      </c>
      <c r="D107" s="39" t="str">
        <f>VLOOKUP(A107,Master!$A:$E,4,0)</f>
        <v>None</v>
      </c>
      <c r="E107" s="44" t="str">
        <f>VLOOKUP(A107,Master!$A:$E,5,0)</f>
        <v>fcurCoinInHard field is always 0. </v>
      </c>
      <c r="F107" s="8"/>
    </row>
    <row r="108" spans="1:6" ht="31.5">
      <c r="A108" s="18" t="s">
        <v>122</v>
      </c>
      <c r="B108" s="41" t="str">
        <f>VLOOKUP(A108,Master!$A:$E,2,0)</f>
        <v>REQ-TIERI-DATAFILE-24
</v>
      </c>
      <c r="C108" s="44" t="str">
        <f>VLOOKUP(A108,Master!$A:$E,3,0)</f>
        <v>Review meter Records</v>
      </c>
      <c r="D108" s="39" t="str">
        <f>VLOOKUP(A108,Master!$A:$E,4,0)</f>
        <v>None</v>
      </c>
      <c r="E108" s="44" t="str">
        <f>VLOOKUP(A108,Master!$A:$E,5,0)</f>
        <v>fcurBillInHard field is always 0. </v>
      </c>
      <c r="F108" s="8"/>
    </row>
    <row r="109" spans="1:7" ht="31.5">
      <c r="A109" s="45" t="s">
        <v>123</v>
      </c>
      <c r="B109" s="41" t="str">
        <f>VLOOKUP(A109,Master!$A:$E,2,0)</f>
        <v>REQ-TIERI-DATAFILE-25
</v>
      </c>
      <c r="C109" s="44" t="str">
        <f>VLOOKUP(A109,Master!$A:$E,3,0)</f>
        <v>Review meter Records</v>
      </c>
      <c r="D109" s="39" t="str">
        <f>VLOOKUP(A109,Master!$A:$E,4,0)</f>
        <v>None</v>
      </c>
      <c r="E109" s="44" t="str">
        <f>VLOOKUP(A109,Master!$A:$E,5,0)</f>
        <v>fcurTotalPlayedHard field is always 0. </v>
      </c>
      <c r="F109" s="12"/>
      <c r="G109" s="12"/>
    </row>
    <row r="110" spans="1:7" ht="31.5">
      <c r="A110" s="45" t="s">
        <v>124</v>
      </c>
      <c r="B110" s="41" t="str">
        <f>VLOOKUP(A110,Master!$A:$E,2,0)</f>
        <v>REQ-TIERI-DATAFILE-26
</v>
      </c>
      <c r="C110" s="44" t="str">
        <f>VLOOKUP(A110,Master!$A:$E,3,0)</f>
        <v>Review meter Records</v>
      </c>
      <c r="D110" s="39" t="str">
        <f>VLOOKUP(A110,Master!$A:$E,4,0)</f>
        <v>None</v>
      </c>
      <c r="E110" s="44" t="str">
        <f>VLOOKUP(A110,Master!$A:$E,5,0)</f>
        <v>fcurTotalWonHard field is always 0. </v>
      </c>
      <c r="F110" s="12"/>
      <c r="G110" s="12"/>
    </row>
    <row r="111" spans="1:7" ht="31.5">
      <c r="A111" s="18" t="s">
        <v>125</v>
      </c>
      <c r="B111" s="41" t="str">
        <f>VLOOKUP(A111,Master!$A:$E,2,0)</f>
        <v>REQ-TIERI-DATAFILE-27
</v>
      </c>
      <c r="C111" s="44" t="str">
        <f>VLOOKUP(A111,Master!$A:$E,3,0)</f>
        <v>Review meter Records</v>
      </c>
      <c r="D111" s="39" t="str">
        <f>VLOOKUP(A111,Master!$A:$E,4,0)</f>
        <v>None</v>
      </c>
      <c r="E111" s="44" t="str">
        <f>VLOOKUP(A111,Master!$A:$E,5,0)</f>
        <v>fcurTotalPaidHard field is always 0. </v>
      </c>
      <c r="F111" s="12"/>
      <c r="G111" s="12"/>
    </row>
    <row r="112" spans="1:6" ht="31.5">
      <c r="A112" s="18" t="s">
        <v>126</v>
      </c>
      <c r="B112" s="41" t="str">
        <f>VLOOKUP(A112,Master!$A:$E,2,0)</f>
        <v>REQ-TIERI-DATAFILE-28
</v>
      </c>
      <c r="C112" s="44" t="str">
        <f>VLOOKUP(A112,Master!$A:$E,3,0)</f>
        <v>Review meter Records</v>
      </c>
      <c r="D112" s="39" t="str">
        <f>VLOOKUP(A112,Master!$A:$E,4,0)</f>
        <v>None</v>
      </c>
      <c r="E112" s="44" t="str">
        <f>VLOOKUP(A112,Master!$A:$E,5,0)</f>
        <v>fcurTotalInSoft field contains $$TL. (xxxxxxxx.xx) </v>
      </c>
      <c r="F112" s="8"/>
    </row>
    <row r="113" spans="1:6" ht="31.5">
      <c r="A113" s="18" t="s">
        <v>127</v>
      </c>
      <c r="B113" s="41" t="str">
        <f>VLOOKUP(A113,Master!$A:$E,2,0)</f>
        <v>REQ-TIERI-DATAFILE-29
</v>
      </c>
      <c r="C113" s="44" t="str">
        <f>VLOOKUP(A113,Master!$A:$E,3,0)</f>
        <v>Review meter Records</v>
      </c>
      <c r="D113" s="39" t="str">
        <f>VLOOKUP(A113,Master!$A:$E,4,0)</f>
        <v>None</v>
      </c>
      <c r="E113" s="44" t="str">
        <f>VLOOKUP(A113,Master!$A:$E,5,0)</f>
        <v>fcurTotalPlayedSoft field contains $$PL. (xxxxxxxx.xx) </v>
      </c>
      <c r="F113" s="8"/>
    </row>
    <row r="114" spans="1:6" ht="31.5">
      <c r="A114" s="18" t="s">
        <v>128</v>
      </c>
      <c r="B114" s="41" t="str">
        <f>VLOOKUP(A114,Master!$A:$E,2,0)</f>
        <v>REQ-TIERI-DATAFILE-30
</v>
      </c>
      <c r="C114" s="44" t="str">
        <f>VLOOKUP(A114,Master!$A:$E,3,0)</f>
        <v>Review meter Records</v>
      </c>
      <c r="D114" s="39" t="str">
        <f>VLOOKUP(A114,Master!$A:$E,4,0)</f>
        <v>None</v>
      </c>
      <c r="E114" s="44" t="str">
        <f>VLOOKUP(A114,Master!$A:$E,5,0)</f>
        <v>fcurTotalWonSoft field contains $$WN. (xxxxxxxx.xx) </v>
      </c>
      <c r="F114" s="8"/>
    </row>
    <row r="115" spans="1:7" ht="31.5">
      <c r="A115" s="18" t="s">
        <v>129</v>
      </c>
      <c r="B115" s="41" t="str">
        <f>VLOOKUP(A115,Master!$A:$E,2,0)</f>
        <v>REQ-TIERI-DATAFILE-31
</v>
      </c>
      <c r="C115" s="44" t="str">
        <f>VLOOKUP(A115,Master!$A:$E,3,0)</f>
        <v>Review meter Records</v>
      </c>
      <c r="D115" s="39" t="str">
        <f>VLOOKUP(A115,Master!$A:$E,4,0)</f>
        <v>None</v>
      </c>
      <c r="E115" s="44" t="str">
        <f>VLOOKUP(A115,Master!$A:$E,5,0)</f>
        <v>fcurTotaPaidSoft field contains $$PD. (xxxxxxxx.xx) </v>
      </c>
      <c r="F115" s="12"/>
      <c r="G115" s="12"/>
    </row>
    <row r="116" spans="1:6" ht="31.5">
      <c r="A116" s="18" t="s">
        <v>130</v>
      </c>
      <c r="B116" s="41" t="str">
        <f>VLOOKUP(A116,Master!$A:$E,2,0)</f>
        <v>REQ-TIERI-DATAFILE-32
</v>
      </c>
      <c r="C116" s="44" t="str">
        <f>VLOOKUP(A116,Master!$A:$E,3,0)</f>
        <v>Review meter Records</v>
      </c>
      <c r="D116" s="39" t="str">
        <f>VLOOKUP(A116,Master!$A:$E,4,0)</f>
        <v>None</v>
      </c>
      <c r="E116" s="44" t="str">
        <f>VLOOKUP(A116,Master!$A:$E,5,0)</f>
        <v>flngGamesPlayedSoft field is always 0.</v>
      </c>
      <c r="F116" s="8"/>
    </row>
    <row r="117" spans="1:6" ht="15.75">
      <c r="A117" s="18" t="s">
        <v>131</v>
      </c>
      <c r="B117" s="41" t="str">
        <f>VLOOKUP(A117,Master!$A:$E,2,0)</f>
        <v>REQ-TIERI-DATAFILE-33</v>
      </c>
      <c r="C117" s="44" t="str">
        <f>VLOOKUP(A117,Master!$A:$E,3,0)</f>
        <v>Review meter Records</v>
      </c>
      <c r="D117" s="39" t="str">
        <f>VLOOKUP(A117,Master!$A:$E,4,0)</f>
        <v>None</v>
      </c>
      <c r="E117" s="44" t="str">
        <f>VLOOKUP(A117,Master!$A:$E,5,0)</f>
        <v>flngGamesWonSoft field is always 0. </v>
      </c>
      <c r="F117" s="8"/>
    </row>
    <row r="118" spans="1:6" ht="45">
      <c r="A118" s="18" t="s">
        <v>132</v>
      </c>
      <c r="B118" s="41" t="str">
        <f>VLOOKUP(A118,Master!$A:$E,2,0)</f>
        <v>REQ-TIERI-DATAFILE-34</v>
      </c>
      <c r="C118" s="44" t="str">
        <f>VLOOKUP(A118,Master!$A:$E,3,0)</f>
        <v>Review meter Records</v>
      </c>
      <c r="D118" s="39" t="str">
        <f>VLOOKUP(A118,Master!$A:$E,4,0)</f>
        <v>None</v>
      </c>
      <c r="E118" s="44" t="str">
        <f>VLOOKUP(A118,Master!$A:$E,5,0)</f>
        <v>fstrSoftwareVersion contains the software version of the system as displayed on the Host. No predefined format </v>
      </c>
      <c r="F118" s="8"/>
    </row>
    <row r="119" spans="1:6" ht="15.75">
      <c r="A119" s="18" t="s">
        <v>133</v>
      </c>
      <c r="B119" s="41" t="str">
        <f>VLOOKUP(A119,Master!$A:$E,2,0)</f>
        <v>REQ-TIERI-DATAFILE-35</v>
      </c>
      <c r="C119" s="44" t="str">
        <f>VLOOKUP(A119,Master!$A:$E,3,0)</f>
        <v>Review meter Records</v>
      </c>
      <c r="D119" s="39" t="str">
        <f>VLOOKUP(A119,Master!$A:$E,4,0)</f>
        <v>None</v>
      </c>
      <c r="E119" s="44" t="str">
        <f>VLOOKUP(A119,Master!$A:$E,5,0)</f>
        <v>fstrTier field is always 1. </v>
      </c>
      <c r="F119" s="8"/>
    </row>
    <row r="120" spans="1:6" ht="30">
      <c r="A120" s="18" t="s">
        <v>134</v>
      </c>
      <c r="B120" s="41" t="str">
        <f>VLOOKUP(A120,Master!$A:$E,2,0)</f>
        <v>REQ-TIERI-DATAFILE-36</v>
      </c>
      <c r="C120" s="44" t="str">
        <f>VLOOKUP(A120,Master!$A:$E,3,0)</f>
        <v>Review meter Records</v>
      </c>
      <c r="D120" s="39" t="str">
        <f>VLOOKUP(A120,Master!$A:$E,4,0)</f>
        <v>None</v>
      </c>
      <c r="E120" s="44" t="str">
        <f>VLOOKUP(A120,Master!$A:$E,5,0)</f>
        <v>fstrUserId field contains the Web User ID input in operator setup. No predefined format</v>
      </c>
      <c r="F120" s="8"/>
    </row>
    <row r="121" spans="1:6" ht="105">
      <c r="A121" s="18" t="s">
        <v>135</v>
      </c>
      <c r="B121" s="41" t="str">
        <f>VLOOKUP(A121,Master!$A:$E,2,0)</f>
        <v>REQ-TIERI-DATAFILE-37</v>
      </c>
      <c r="C121" s="44" t="str">
        <f>VLOOKUP(A121,Master!$A:$E,3,0)</f>
        <v>Create an event
Change the VGM software
Create an event
Let time roll past midnight to 5:10am and review data file.</v>
      </c>
      <c r="D121" s="39" t="str">
        <f>VLOOKUP(A121,Master!$A:$E,4,0)</f>
        <v>None</v>
      </c>
      <c r="E121" s="44" t="str">
        <f>VLOOKUP(A121,Master!$A:$E,5,0)</f>
        <v>The meter record before the software change has the old software version in the fstrProdID field (xxxxxx) and is identical to the program ID that is printed on the audit ticket. The meter record after software change has the new software version in the fstrProgID field (xxxxxx) and is identical to the program ID that is printed on the audit ticket.</v>
      </c>
      <c r="F121" s="8"/>
    </row>
    <row r="122" spans="1:6" ht="63">
      <c r="A122" s="18" t="s">
        <v>136</v>
      </c>
      <c r="B122" s="41" t="str">
        <f>VLOOKUP(A122,Master!$A:$E,2,0)</f>
        <v>REQ-TIERI-REPORTING-01
REQ-TIERI-REPORTING-02
REQ-TIERI-REPORTING-03
REQ-TIERI-REPORTING-04</v>
      </c>
      <c r="C122" s="44" t="str">
        <f>VLOOKUP(A122,Master!$A:$E,3,0)</f>
        <v> Document the time the TIER I Data File is sent. (5:30am)
Let system roll past the time of two consecutive reporting periods.
Verify the files are received in the GenTax MTS Directory. </v>
      </c>
      <c r="D122" s="39" t="str">
        <f>VLOOKUP(A122,Master!$A:$E,4,0)</f>
        <v>Access to GenTax MTS</v>
      </c>
      <c r="E122" s="44" t="str">
        <f>VLOOKUP(A122,Master!$A:$E,5,0)</f>
        <v>System successfully reported no more than one TIER I Data File for each reporting period
TIER I Data File is sent before or at 5:30am.</v>
      </c>
      <c r="F122" s="8"/>
    </row>
    <row r="123" spans="1:6" ht="90">
      <c r="A123" s="18" t="s">
        <v>137</v>
      </c>
      <c r="B123" s="41" t="str">
        <f>VLOOKUP(A123,Master!$A:$E,2,0)</f>
        <v>REQ-TIERI-REPORTING-03
REQ-TIERI-REPORTING-05</v>
      </c>
      <c r="C123" s="44" t="str">
        <f>VLOOKUP(A123,Master!$A:$E,3,0)</f>
        <v>Set (if applicable) and document the time the file transfer is sent. (5:30am)
Disable the internet connection.
Let system roll through the day and past the time of the reporting period.
Enable the internet connection.
Let system roll through the day and past the time of the next reporting period.
Verify at least one TIER I Data File is received in the GenTax MTS Directory. </v>
      </c>
      <c r="D123" s="39" t="str">
        <f>VLOOKUP(A123,Master!$A:$E,4,0)</f>
        <v>Access to GenTax MTS</v>
      </c>
      <c r="E123" s="44" t="str">
        <f>VLOOKUP(A123,Master!$A:$E,5,0)</f>
        <v>Review the data file(s) for the two reporting periods.
Confirm correct EOD meter records exist for each connected VGM for each day covered by the two reporting periods.
TIER I Data File is sent before or at 5:30am.</v>
      </c>
      <c r="F123" s="8"/>
    </row>
    <row r="124" spans="1:7" ht="105">
      <c r="A124" s="18" t="s">
        <v>208</v>
      </c>
      <c r="B124" s="41" t="str">
        <f>VLOOKUP(A124,Master!$A:$E,2,0)</f>
        <v>REQ-TIERI-REPORTING-03
REQ-TIERI-REPORTING-05</v>
      </c>
      <c r="C124" s="44" t="str">
        <f>VLOOKUP(A124,Master!$A:$E,3,0)</f>
        <v>Set (if applicable) and document the time the file transfer is sent. (5:30am)
Change the WEB User ID to an invalid ID
Let system roll through the day and past the time of the reporting period.
Change the WEB User ID to a valid ID
Let system roll through the day and past the time of the next reporting period.
Verify at least one TIER I Data File is received in the GenTax MTS Directory. </v>
      </c>
      <c r="D124" s="39" t="str">
        <f>VLOOKUP(A124,Master!$A:$E,4,0)</f>
        <v>Access to GenTax MTS</v>
      </c>
      <c r="E124" s="44" t="str">
        <f>VLOOKUP(A124,Master!$A:$E,5,0)</f>
        <v>Review the data file(s) for the two reporting periods.
Confirm correct EOD meter records exist for each connected VGM for each day covered by the two reporting periods.
TIER I Data File(s) is/are sent before or at 5:30am on the reporting day.</v>
      </c>
      <c r="F124" s="38"/>
      <c r="G124" s="38"/>
    </row>
    <row r="125" spans="1:6" ht="90">
      <c r="A125" s="18" t="s">
        <v>209</v>
      </c>
      <c r="B125" s="41" t="str">
        <f>VLOOKUP(A125,Master!$A:$E,2,0)</f>
        <v>REQ-TIERI-REPORTING-03
REQ-TIERI-REPORTING-05</v>
      </c>
      <c r="C125" s="44" t="str">
        <f>VLOOKUP(A125,Master!$A:$E,3,0)</f>
        <v>Set (if applicable) and document the time the file transfer is sent. (5:30am)
Power down the TIER I Host 15 minutes before the reporting time and reapply power 15 minutes after the reporting time.
Let system roll through the day and past the time of the next reporting period.
Verify at least one TIER I Data File is received in the GenTax MTS Directory. </v>
      </c>
      <c r="D125" s="39" t="str">
        <f>VLOOKUP(A125,Master!$A:$E,4,0)</f>
        <v>Access to GenTax MTS</v>
      </c>
      <c r="E125" s="44" t="str">
        <f>VLOOKUP(A125,Master!$A:$E,5,0)</f>
        <v>Review the data file(s) for the two reporting periods.
Confirm correct EOD meter records exist for each connected VGM for each day covered by the two reporting periods.
TIER I Data File(s) is/are sent before or at 5:30am.</v>
      </c>
      <c r="F125" s="8"/>
    </row>
    <row r="126" spans="1:6" ht="30">
      <c r="A126" s="18" t="s">
        <v>216</v>
      </c>
      <c r="B126" s="41" t="str">
        <f>VLOOKUP(A126,Master!$A:$E,2,0)</f>
        <v>REQ-TIERI-DATAFILE-15</v>
      </c>
      <c r="C126" s="44" t="str">
        <f>VLOOKUP(A126,Master!$A:$E,3,0)</f>
        <v>One connected VGM is powered down for  2 days. 
Review TIER I Data file </v>
      </c>
      <c r="D126" s="39" t="str">
        <f>VLOOKUP(A126,Master!$A:$E,4,0)</f>
        <v>None</v>
      </c>
      <c r="E126" s="44" t="str">
        <f>VLOOKUP(A126,Master!$A:$E,5,0)</f>
        <v>fstrEventCode field is E2 for the powered down VGM EOD meter record for each of the 2 days. </v>
      </c>
      <c r="F126" s="8"/>
    </row>
    <row r="127" spans="1:6" ht="45">
      <c r="A127" s="18" t="s">
        <v>217</v>
      </c>
      <c r="B127" s="41" t="str">
        <f>VLOOKUP(A127,Master!$A:$E,2,0)</f>
        <v>REQ-TIERI-SYSTEM-06</v>
      </c>
      <c r="C127" s="44" t="str">
        <f>VLOOKUP(A127,Master!$A:$E,3,0)</f>
        <v>Enter 2 VGM Services Web User ID into the system</v>
      </c>
      <c r="D127" s="39" t="str">
        <f>VLOOKUP(A127,Master!$A:$E,4,0)</f>
        <v>TIER I Supports entry of multiple Web User IDs </v>
      </c>
      <c r="E127" s="44" t="str">
        <f>VLOOKUP(A127,Master!$A:$E,5,0)</f>
        <v>Can be entered and modified.  Each entered Web User ID is available for individual VGM configuration.</v>
      </c>
      <c r="F127" s="8"/>
    </row>
    <row r="128" spans="1:6" ht="45">
      <c r="A128" s="18" t="s">
        <v>254</v>
      </c>
      <c r="B128" s="41" t="str">
        <f>VLOOKUP(A128,Master!$A:$E,2,0)</f>
        <v>REQ-TIERI SYSTEM-16 </v>
      </c>
      <c r="C128" s="44" t="str">
        <f>VLOOKUP(A128,Master!$A:$E,3,0)</f>
        <v>Connect VGM to TIER I System with serial analyzer and capture transmission overnight while communicating with the host. Analyze the data with the SAS timing application.</v>
      </c>
      <c r="D128" s="39" t="str">
        <f>VLOOKUP(A128,Master!$A:$E,4,0)</f>
        <v>None</v>
      </c>
      <c r="E128" s="44" t="str">
        <f>VLOOKUP(A128,Master!$A:$E,5,0)</f>
        <v>The inter-byte delay is 5 ms or less.</v>
      </c>
      <c r="F128" s="8"/>
    </row>
    <row r="129" spans="1:6" ht="45">
      <c r="A129" s="18" t="s">
        <v>255</v>
      </c>
      <c r="B129" s="41" t="str">
        <f>VLOOKUP(A129,Master!$A:$E,2,0)</f>
        <v>REQ-TIERI-SYSTEM-17</v>
      </c>
      <c r="C129" s="44" t="str">
        <f>VLOOKUP(A129,Master!$A:$E,3,0)</f>
        <v>Record meters and events received from the VGMs. Hook the system up to the power cycle timer and cycle for 24 hours.  (On-time is 2 times its normal boot up time and off-time is 30 seconds.)</v>
      </c>
      <c r="D129" s="39" t="str">
        <f>VLOOKUP(A129,Master!$A:$E,4,0)</f>
        <v>None</v>
      </c>
      <c r="E129" s="44" t="str">
        <f>VLOOKUP(A129,Master!$A:$E,5,0)</f>
        <v>System recovers and no data will be lost after a 24 hour period pertaining.  Validate host configuration and reported meter record file.</v>
      </c>
      <c r="F129" s="8"/>
    </row>
    <row r="130" spans="1:6" ht="15.75">
      <c r="A130" s="18" t="s">
        <v>256</v>
      </c>
      <c r="B130" s="41" t="str">
        <f>VLOOKUP(A130,Master!$A:$E,2,0)</f>
        <v>REQ-TIERI-SYSTEM-18</v>
      </c>
      <c r="C130" s="44" t="str">
        <f>VLOOKUP(A130,Master!$A:$E,3,0)</f>
        <v>Review the mounting of the SMIB in applicable VGMs.</v>
      </c>
      <c r="D130" s="39" t="str">
        <f>VLOOKUP(A130,Master!$A:$E,4,0)</f>
        <v>None</v>
      </c>
      <c r="E130" s="44" t="str">
        <f>VLOOKUP(A130,Master!$A:$E,5,0)</f>
        <v>SMIBs are located within a protective housing.</v>
      </c>
      <c r="F130" s="8"/>
    </row>
    <row r="131" spans="1:6" ht="30">
      <c r="A131" s="18" t="s">
        <v>257</v>
      </c>
      <c r="B131" s="41" t="str">
        <f>VLOOKUP(A131,Master!$A:$E,2,0)</f>
        <v>REQ-TIERI-SOURCE-01</v>
      </c>
      <c r="C131" s="44" t="str">
        <f>VLOOKUP(A131,Master!$A:$E,3,0)</f>
        <v>Build the TIER I host binary and compare to the submitted binary.</v>
      </c>
      <c r="D131" s="39" t="str">
        <f>VLOOKUP(A131,Master!$A:$E,4,0)</f>
        <v>None</v>
      </c>
      <c r="E131" s="44" t="str">
        <f>VLOOKUP(A131,Master!$A:$E,5,0)</f>
        <v>The binaries will be identical or have only minor documented differences.</v>
      </c>
      <c r="F131" s="8"/>
    </row>
    <row r="132" spans="1:6" ht="60">
      <c r="A132" s="18" t="s">
        <v>266</v>
      </c>
      <c r="B132" s="41" t="str">
        <f>VLOOKUP(A132,Master!$A:$E,2,0)</f>
        <v>REQ-TIERI-SOURCE-02</v>
      </c>
      <c r="C132" s="44" t="str">
        <f>VLOOKUP(A132,Master!$A:$E,3,0)</f>
        <v>Analyze the source code.</v>
      </c>
      <c r="D132" s="39" t="str">
        <f>VLOOKUP(A132,Master!$A:$E,4,0)</f>
        <v>None</v>
      </c>
      <c r="E132" s="44" t="str">
        <f>VLOOKUP(A132,Master!$A:$E,5,0)</f>
        <v>The source will not contain code that is not compiled into the production image or test image, new features not yet enabled, or code for other jurisdictions.</v>
      </c>
      <c r="F132" s="8"/>
    </row>
    <row r="133" spans="1:6" ht="30">
      <c r="A133" s="18" t="s">
        <v>267</v>
      </c>
      <c r="B133" s="41" t="str">
        <f>VLOOKUP(A133,Master!$A:$E,2,0)</f>
        <v>REQ-TIERI-SOURCE-03</v>
      </c>
      <c r="C133" s="44" t="str">
        <f>VLOOKUP(A133,Master!$A:$E,3,0)</f>
        <v>Copy source tree to Windows PC.</v>
      </c>
      <c r="D133" s="39" t="str">
        <f>VLOOKUP(A133,Master!$A:$E,4,0)</f>
        <v>None</v>
      </c>
      <c r="E133" s="44" t="str">
        <f>VLOOKUP(A133,Master!$A:$E,5,0)</f>
        <v>Operation will complete successful without an overwrite prompt.</v>
      </c>
      <c r="F133" s="8"/>
    </row>
    <row r="134" spans="1:6" ht="45">
      <c r="A134" s="18" t="s">
        <v>268</v>
      </c>
      <c r="B134" s="41" t="str">
        <f>VLOOKUP(A134,Master!$A:$E,2,0)</f>
        <v>REQ-TIERI-SOURCE-04</v>
      </c>
      <c r="C134" s="44" t="str">
        <f>VLOOKUP(A134,Master!$A:$E,3,0)</f>
        <v>Diff current source tree vs. previous or analyze source tree.</v>
      </c>
      <c r="D134" s="39" t="str">
        <f>VLOOKUP(A134,Master!$A:$E,4,0)</f>
        <v>None</v>
      </c>
      <c r="E134" s="44" t="str">
        <f>VLOOKUP(A134,Master!$A:$E,5,0)</f>
        <v>Source trees will match up correctly in the diff and directories or files will not contain the version string.</v>
      </c>
      <c r="F134" s="8"/>
    </row>
    <row r="135" spans="1:6" ht="60">
      <c r="A135" s="18" t="s">
        <v>269</v>
      </c>
      <c r="B135" s="41" t="str">
        <f>VLOOKUP(A135,Master!$A:$E,2,0)</f>
        <v>REQ-TIERI-SOURCE-05</v>
      </c>
      <c r="C135" s="44" t="str">
        <f>VLOOKUP(A135,Master!$A:$E,3,0)</f>
        <v>Analyze documentation and build binary from source.</v>
      </c>
      <c r="D135" s="39" t="str">
        <f>VLOOKUP(A135,Master!$A:$E,4,0)</f>
        <v>None</v>
      </c>
      <c r="E135" s="44" t="str">
        <f>VLOOKUP(A135,Master!$A:$E,5,0)</f>
        <v>This will be possible with the equipment given by the manufacturer.  Documentation will exist in the case the machine and environment must be rebuilt.</v>
      </c>
      <c r="F135" s="8"/>
    </row>
    <row r="136" spans="1:7" ht="135">
      <c r="A136" s="18" t="s">
        <v>270</v>
      </c>
      <c r="B136" s="41" t="str">
        <f>VLOOKUP(A136,Master!$A:$E,2,0)</f>
        <v>REQ-TIERI-DATAFILE-01</v>
      </c>
      <c r="C136" s="44" t="str">
        <f>VLOOKUP(A136,Master!$A:$E,3,0)</f>
        <v>Open Slot (main) Door and record time.
Disconnect a VGM from the system and record time.
Open Slot (main) Door.
Open Card Cage (logic) Door.
Close Card Cage (logic) Door.
Close Slot (main) Door.
Reconnect VGM to the system after 9 minutes. 
Let time roll past midnight to 5:10am.
Review the data file.</v>
      </c>
      <c r="D136" s="39" t="str">
        <f>VLOOKUP(A136,Master!$A:$E,4,0)</f>
        <v>None</v>
      </c>
      <c r="E136" s="44" t="str">
        <f>VLOOKUP(A136,Master!$A:$E,5,0)</f>
        <v>Data file contain meters records in the order which they occurred for fstrEventCode and have a time stamp of when communications was established. (no two meter records shall have the same time stamp).
$11 Slot Door Opened
$15 Card Cage Opened 
$16 Card Cage Closed 
$12 Slot Door Closed</v>
      </c>
      <c r="F136" s="38"/>
      <c r="G136" s="38"/>
    </row>
    <row r="137" spans="1:7" ht="30">
      <c r="A137" s="18" t="s">
        <v>271</v>
      </c>
      <c r="B137" s="41" t="str">
        <f>VLOOKUP(A137,Master!$A:$E,2,0)</f>
        <v>REQ-TIERI-SYSTEM-03</v>
      </c>
      <c r="C137" s="44" t="str">
        <f>VLOOKUP(A137,Master!$A:$E,3,0)</f>
        <v>On initial system configuration calculate the CRC using the same procedure the field inspectors would use.</v>
      </c>
      <c r="D137" s="39" t="str">
        <f>VLOOKUP(A137,Master!$A:$E,4,0)</f>
        <v>None</v>
      </c>
      <c r="E137" s="44" t="str">
        <f>VLOOKUP(A137,Master!$A:$E,5,0)</f>
        <v>Inspectors have capability to validate CRC.</v>
      </c>
      <c r="F137" s="38"/>
      <c r="G137" s="38"/>
    </row>
    <row r="138" spans="1:7" ht="165">
      <c r="A138" s="18" t="s">
        <v>272</v>
      </c>
      <c r="B138" s="41" t="str">
        <f>VLOOKUP(A138,Master!$A:$E,2,0)</f>
        <v>REQ-TIERI-SYSTEM-11
REQ-TIERI-SYSTEM-13
REQ-TIERI-DATAFILE-01
REQ-TIERI-DATAFILE-21
REQ-TIERI-DATAFILE-22
</v>
      </c>
      <c r="C138" s="44" t="str">
        <f>VLOOKUP(A138,Master!$A:$E,3,0)</f>
        <v>Open Slot (main) Door, Open Card Cage (logic) Door and record time, date and meters.
Do a Master Reset and reconfigure VGM without setting SAS address and record time and date.
Close Slot (main) Door and Close Card Cage (logic) Door.
Let time roll past midnight to 5:10am and review data file.
Play Game
Create 3 or more events.
Enable the SAS address and verify communications has been established.
Let time roll past midnight to 5:10am and review data file.</v>
      </c>
      <c r="D138" s="39" t="str">
        <f>VLOOKUP(A138,Master!$A:$E,4,0)</f>
        <v>None</v>
      </c>
      <c r="E138" s="44" t="str">
        <f>VLOOKUP(A138,Master!$A:$E,5,0)</f>
        <v>First data file contains $11 Slot Door Opened, $15 Card Cage Opened and E2 VGM offline with meters identical to the $15 meter record.
Second data file contains D1  with time, date when the meters were read corresponding to before the memory was cleared and a D2 with time, date and meters corresponding when communication were re-established.
</v>
      </c>
      <c r="F138" s="38"/>
      <c r="G138" s="38"/>
    </row>
    <row r="139" spans="1:7" ht="195">
      <c r="A139" s="18" t="s">
        <v>276</v>
      </c>
      <c r="B139" s="41" t="str">
        <f>VLOOKUP(A139,Master!$A:$E,2,0)</f>
        <v>REQ-TIERI-SYSTEM-07
REQ-TIERI-SYSTEM-20
REQ-TIERI-DATAFILE-05
REQ-TIERI-DATAFILE-10
REQ-TIERI-DATAFILE-12
REQ-TIERI-DATAFILE-15
REQ-TIERI-DATAFILE-21
REQ-TIERI-DATAFILE-22
REQ-TIERI-DATAFILE-36</v>
      </c>
      <c r="C139" s="44" t="str">
        <f>VLOOKUP(A139,Master!$A:$E,3,0)</f>
        <v>For one VGM connected to the system:
Open Slot (main) Door, record time, date and meters.
Change the MDR Number (xxxxxxx-xxx-MDR); record date and time.
Close Slot (main) Door, record time, date and meters.
Let time roll past midnight to 5:10am and review data file.</v>
      </c>
      <c r="D139" s="39" t="str">
        <f>VLOOKUP(A139,Master!$A:$E,4,0)</f>
        <v>MDR-owned VGM exists in the system</v>
      </c>
      <c r="E139" s="44" t="str">
        <f>VLOOKUP(A139,Master!$A:$E,5,0)</f>
        <v>Data File contains two meter records with fstrEventCode C1 and C2 for the VGM used for test.
1. fstrEventCode of C1 containing current meters, fblnQuarterEnd is "1", the old MDR, and old VGM WEB User ID. 
2. fstrEventCode of C2 containing the current meters, fblnQuarterEnd is "0", fblnAppStart is "1", new MDR, and new VGM WEB User ID.
All meter records for the VGM used for test, prior to C1, have the same field values as the C1 record, except for fblnQuarterEnd which should be "0".
All meter records for the VGM used for test, post of C2, have the same field values as the C2 record.</v>
      </c>
      <c r="F139" s="38"/>
      <c r="G139" s="38"/>
    </row>
    <row r="140" spans="1:7" ht="225">
      <c r="A140" s="18" t="s">
        <v>277</v>
      </c>
      <c r="B140" s="41" t="str">
        <f>VLOOKUP(A140,Master!$A:$E,2,0)</f>
        <v>REQ-TIERI-SYSTEM-07
REQ-TIERI-SYSTEM-20
REQ-TIERI-DATAFILE-05
REQ-TIERI-DATAFILE-10
REQ-TIERI-DATAFILE-12
REQ-TIERI-DATAFILE-13
REQ-TIERI-DATAFILE-15
REQ-TIERI-DATAFILE-21
REQ-TIERI-DATAFILE-22
REQ-TIERI-DATAFILE-36</v>
      </c>
      <c r="C140" s="44" t="str">
        <f>VLOOKUP(A140,Master!$A:$E,3,0)</f>
        <v>For one GOA-owned VGM connected to the system:
Open Slot (main) Door, record time, date and meters.
Change the VGM ownership from GOA to MDR ownership; record date and time.
Close Slot (main) Door, record time, date and meters.
Let time roll past midnight to 5:10am and review data file.</v>
      </c>
      <c r="D140" s="39" t="str">
        <f>VLOOKUP(A140,Master!$A:$E,4,0)</f>
        <v>GOA-owned VGM exists in the system</v>
      </c>
      <c r="E140" s="44" t="str">
        <f>VLOOKUP(A140,Master!$A:$E,5,0)</f>
        <v>Data File contains two meter records with fstrEventCode C1 and C2 for the VGM used for test.
1. fstrEventCode of C1 containing the current meters, fblnQuarterEnd is "1", fstrRouteOperator is null, fblnRouteOwned is "0" and  old VGM WEB User ID.
2. fstrEventCode of C2 containing the current meters, fblnQuarterEnd is "0", fblnAppStart is "1", fstrRouteOperator is populated with new MDR, fblnRouteOwned is "1" and new VGM WEB User ID.
All meter records for the VGM used for test, prior to C1, have the same field values as the C1 record, except for fblnQuarterEnd which should be "0".
All meter records for the VGM used for test, post of C2, have the same field values as the C2 record.</v>
      </c>
      <c r="F140" s="38"/>
      <c r="G140" s="38"/>
    </row>
    <row r="141" spans="1:7" ht="210">
      <c r="A141" s="18" t="s">
        <v>278</v>
      </c>
      <c r="B141" s="41" t="str">
        <f>VLOOKUP(A141,Master!$A:$E,2,0)</f>
        <v>REQ-TIERI-SYSTEM-07
REQ-TIERI-SYSTEM-20
REQ-TIERI-DATAFILE-04
REQ-TIERI-DATAFILE-05
REQ-TIERI-DATAFILE-10
REQ-TIERI-DATAFILE-11
REQ-TIERI-DATAFILE-15
REQ-TIERI-DATAFILE-21
REQ-TIERI-DATAFILE-22
REQ-TIERI-DATAFILE-36</v>
      </c>
      <c r="C141" s="44" t="str">
        <f>VLOOKUP(A141,Master!$A:$E,3,0)</f>
        <v>For one Route-owned VGM connected to the system:
Open Slot (main) Door, record time, date and meters.
Change VGM ownership from MDR to GOA ownership; record date and time.
Close Slot (main) Door on record time, date and meters.
Let time roll past midnight to 5:10am and review data file.</v>
      </c>
      <c r="D141" s="39" t="str">
        <f>VLOOKUP(A141,Master!$A:$E,4,0)</f>
        <v>MDR-owned VGM exists in the system</v>
      </c>
      <c r="E141" s="44" t="str">
        <f>VLOOKUP(A141,Master!$A:$E,5,0)</f>
        <v>Data File contains two meter records with fstrEventCode C1 and C2 for the VGM used for test.
1. fstrEventCode of C1 containing the current meters, fblnQuarterEnd is "1", fstrRouteOperator is populated with the old MDR Number, fblnRouteOwned is "1" and old VGM WEB User ID.
2. fstrEventCode of C2 containing the current meters, fblnQuarterEnd is "0", fblnAppStart is "1", fstrRouteOperator is null, fblnRouteOwned is "0", and new VGM WEB User ID.
All meter records for the VGM used for test, prior to C1, have the same field values as the C1 record.
All meter records for the VGM used for test, post of C2, have the same field values as the C2 record. </v>
      </c>
      <c r="F141" s="38"/>
      <c r="G141" s="38"/>
    </row>
    <row r="142" spans="1:7" ht="90">
      <c r="A142" s="18" t="s">
        <v>284</v>
      </c>
      <c r="B142" s="41" t="str">
        <f>VLOOKUP(A142,Master!$A:$E,2,0)</f>
        <v>REQ-TIERI-SYSTEM-21</v>
      </c>
      <c r="C142" s="44" t="str">
        <f>VLOOKUP(A142,Master!$A:$E,3,0)</f>
        <v>For one VGM connected to the system; open slot (main) door, record time, date and meters.
Remove the VGM from the system. (LOW)
Close slot (main) door, record time, date and meters.
Let time roll past midnight to 5:10am and review data file.
</v>
      </c>
      <c r="D142" s="39" t="str">
        <f>VLOOKUP(A142,Master!$A:$E,4,0)</f>
        <v>None</v>
      </c>
      <c r="E142" s="44" t="str">
        <f>VLOOKUP(A142,Master!$A:$E,5,0)</f>
        <v>The last two meter records for the VGM in the data file contain event codes $11 (Slot Door Opened) and R1 (VGM removed) respectively and have identical meters.
No meter records exist after the R1 meter record is reported.</v>
      </c>
      <c r="F142" s="38"/>
      <c r="G142" s="38"/>
    </row>
    <row r="143" spans="1:7" ht="60">
      <c r="A143" s="18" t="s">
        <v>285</v>
      </c>
      <c r="B143" s="41" t="str">
        <f>VLOOKUP(A143,Master!$A:$E,2,0)</f>
        <v>REQ-TIERI-SYSTEM-22</v>
      </c>
      <c r="C143" s="44" t="str">
        <f>VLOOKUP(A143,Master!$A:$E,3,0)</f>
        <v>Configure the notification as designed.
Disconnect communications on one VGM.
</v>
      </c>
      <c r="D143" s="39" t="str">
        <f>VLOOKUP(A143,Master!$A:$E,4,0)</f>
        <v>None</v>
      </c>
      <c r="E143" s="44" t="str">
        <f>VLOOKUP(A143,Master!$A:$E,5,0)</f>
        <v>Verify the notification operates as designed and that the notification would clearly warn/prompt either the Operator or Route Operator that a configured VGM is not communicating.</v>
      </c>
      <c r="F143" s="38"/>
      <c r="G143" s="38"/>
    </row>
    <row r="144" spans="1:7" ht="90">
      <c r="A144" s="18" t="s">
        <v>309</v>
      </c>
      <c r="B144" s="41" t="str">
        <f>VLOOKUP(A144,Master!$A:$E,2,0)</f>
        <v>REQ-TIERI-SYSTEM-21</v>
      </c>
      <c r="C144" s="44" t="str">
        <f>VLOOKUP(A144,Master!$A:$E,3,0)</f>
        <v>For each VGM connected to the system; open slot (main) door, record time, date and meters.
Remove each VGM from the system. (LOW)
For each VGM connected to the system; close slot (main) door, record, time, date and meters.
Let time roll past midnight to 5:10am and review data file.</v>
      </c>
      <c r="D144" s="39" t="str">
        <f>VLOOKUP(A144,Master!$A:$E,4,0)</f>
        <v>Multiple active VGMs reporting</v>
      </c>
      <c r="E144" s="44" t="str">
        <f>VLOOKUP(A144,Master!$A:$E,5,0)</f>
        <v>The last two meter records for each VGM in the data file contain event codes $11 (Slot Door Opened) and R1 (VGM removed) respectively and have identical meters.
No meter records exist for each VGM after the R1 meter record is reported.</v>
      </c>
      <c r="F144" s="38"/>
      <c r="G144" s="38"/>
    </row>
    <row r="145" spans="1:7" ht="105">
      <c r="A145" s="18" t="s">
        <v>314</v>
      </c>
      <c r="B145" s="41" t="str">
        <f>VLOOKUP(A145,Master!$A:$E,2,0)</f>
        <v>REQ-TIERI-SYSTEM-02</v>
      </c>
      <c r="C145" s="44" t="str">
        <f>VLOOKUP(A145,Master!$A:$E,3,0)</f>
        <v>Change date and time to the first Sunday in November before 2:00 AM on the host.
Create an event on a VGM before 2am and record the time.
Play the VGM and allow the time to roll past 2:00 AM.  Review the time.
Create another event on the VGM before the time of the earlier event. 
Let time roll past midnight to 5:10am and review data file.
</v>
      </c>
      <c r="D145" s="39" t="str">
        <f>VLOOKUP(A145,Master!$A:$E,4,0)</f>
        <v>None</v>
      </c>
      <c r="E145" s="44" t="str">
        <f>VLOOKUP(A145,Master!$A:$E,5,0)</f>
        <v>The time will have rolled back one hour to 1:00 AM.
Data file should contain a record with meters less than previous on the 2nd event created. (This should be a reject with GT)
</v>
      </c>
      <c r="F145" s="38"/>
      <c r="G145" s="38"/>
    </row>
    <row r="146" spans="1:7" ht="165">
      <c r="A146" s="18" t="s">
        <v>316</v>
      </c>
      <c r="B146" s="41" t="str">
        <f>VLOOKUP(A146,Master!$A:$E,2,0)</f>
        <v>REQ-TIERI-SYSTEM-22</v>
      </c>
      <c r="C146" s="44" t="str">
        <f>VLOOKUP(A146,Master!$A:$E,3,0)</f>
        <v>Configure the notification as designed.
Disconnect communications on one VGM.
Bring the same VGM back online.
Disconnect the communications from the same VGM.</v>
      </c>
      <c r="D146" s="39" t="str">
        <f>VLOOKUP(A146,Master!$A:$E,4,0)</f>
        <v>None</v>
      </c>
      <c r="E146" s="44" t="str">
        <f>VLOOKUP(A146,Master!$A:$E,5,0)</f>
        <v>Verify the notification operates as designed and that the notification would clearly warn/prompt either the Operator or Route Operator that a configured VGM is not communicating. Notification contains VGM Game ID, VGMID, Serial Number, Program ID, TIER I software version. 
Verify the VGM is communicating with the host. 
Verify the operator is prompted again the VGM is not communicating.</v>
      </c>
      <c r="F146" s="38"/>
      <c r="G146" s="38"/>
    </row>
    <row r="147" spans="1:7" ht="135">
      <c r="A147" s="18" t="s">
        <v>317</v>
      </c>
      <c r="B147" s="41" t="str">
        <f>VLOOKUP(A147,Master!$A:$E,2,0)</f>
        <v>REQ-TIERI-SYSTEM-22</v>
      </c>
      <c r="C147" s="44" t="str">
        <f>VLOOKUP(A147,Master!$A:$E,3,0)</f>
        <v>Configure the notification as designed.
Disconnect communications on one VGM.
Disconnect a second VGM.
</v>
      </c>
      <c r="D147" s="39" t="str">
        <f>VLOOKUP(A147,Master!$A:$E,4,0)</f>
        <v>None</v>
      </c>
      <c r="E147" s="44" t="str">
        <f>VLOOKUP(A147,Master!$A:$E,5,0)</f>
        <v>Verify the notification operates as designed and that the notification would clearly warn/prompt either the Operator or Route Operator that a configured VGM is not communicating. Notification contains VGM Game ID, VGMID, Serial Number, Program ID, TIER I software version. 
Verify the operator is prompted the second VGM is not communicating with the host.</v>
      </c>
      <c r="F147" s="38"/>
      <c r="G147" s="38"/>
    </row>
    <row r="148" spans="1:7" ht="90">
      <c r="A148" s="18" t="s">
        <v>318</v>
      </c>
      <c r="B148" s="41" t="str">
        <f>VLOOKUP(A148,Master!$A:$E,2,0)</f>
        <v>REQ-TIERI-SYSTEM-22</v>
      </c>
      <c r="C148" s="44" t="str">
        <f>VLOOKUP(A148,Master!$A:$E,3,0)</f>
        <v>Configure the notification as designed.
Change the url for the file transfer service to an incorrect value.
Let the time roll past midnight to 5:10.</v>
      </c>
      <c r="D148" s="39" t="str">
        <f>VLOOKUP(A148,Master!$A:$E,4,0)</f>
        <v>None</v>
      </c>
      <c r="E148" s="44" t="str">
        <f>VLOOKUP(A148,Master!$A:$E,5,0)</f>
        <v>Verify the notification operates as designed and that the notification would clearly warn/prompt either the Operator or Route Operator that there was an issue transmitting the daily file. Notification contains VGM  Game ID, VGMID, Serial Number, Program ID, TIER I software version. </v>
      </c>
      <c r="F148" s="38"/>
      <c r="G148" s="38"/>
    </row>
    <row r="149" spans="1:7" ht="255">
      <c r="A149" s="18" t="s">
        <v>319</v>
      </c>
      <c r="B149" s="41" t="str">
        <f>VLOOKUP(A149,Master!$A:$E,2,0)</f>
        <v>REQ-TIERI-SYSTEM-11
REQ-TIERI-DATAFILE-01
REQ-TIERI-DATAFILE-21
REQ-TIERI-DATAFILE-22
</v>
      </c>
      <c r="C149" s="44" t="str">
        <f>VLOOKUP(A149,Master!$A:$E,3,0)</f>
        <v>Open Slot (main) Door and record time.
Disconnect a VGM from the system and record time.
Let time roll forward 10 minutes or more.
Open Logic Door
Close Logic Door
Master Reset the VGM
Reconfigure and reconnect VGM to the system.
Open Cashbox Door
Close Cashbox Door.
Let time roll past midnight to 5:10am.
Review the data file.</v>
      </c>
      <c r="D149" s="39" t="str">
        <f>VLOOKUP(A149,Master!$A:$E,4,0)</f>
        <v>None</v>
      </c>
      <c r="E149" s="44" t="str">
        <f>VLOOKUP(A149,Master!$A:$E,5,0)</f>
        <v>Data file contain meters records in UTC date/time order for fstrEventCode (no two meter records shall have the same time stamp).
$11 (Slot Door Opened) contains the time, date corresponding to when the meters were read.
D1 contains the time, date when the meters were read corresponding to before the memory was cleared.
D2 contains the  time, date and meters corresponding when meters were read.
$19 (Cashbox Door Opened)contains the  time, date and meters corresponding when were read.
$1A (Cashbox Door Closed)contains the  time, date and meters corresponding when were read.</v>
      </c>
      <c r="F149" s="38"/>
      <c r="G149" s="38"/>
    </row>
    <row r="150" spans="1:7" ht="105">
      <c r="A150" s="18" t="s">
        <v>322</v>
      </c>
      <c r="B150" s="41" t="str">
        <f>VLOOKUP(A150,Master!$A:$E,2,0)</f>
        <v>REQ-TIERI-SYSTEM-11
REQ-TIERI-DATAFILE-01
REQ-TIERI-DATAFILE-21
REQ-TIERI-DATAFILE-22
</v>
      </c>
      <c r="C150" s="44" t="str">
        <f>VLOOKUP(A150,Master!$A:$E,3,0)</f>
        <v>Open Slot (main) Door and record time.
Let time roll forward 10 minutes or more.
Insert money and play games, and record time.
Clear Lifetime meters.
Let time roll past midnight to 5:10am.
Review the data file.
</v>
      </c>
      <c r="D150" s="39" t="str">
        <f>VLOOKUP(A150,Master!$A:$E,4,0)</f>
        <v>None</v>
      </c>
      <c r="E150" s="44" t="str">
        <f>VLOOKUP(A150,Master!$A:$E,5,0)</f>
        <v>$11 (Slot Door Opened) contains the time, date corresponding to when the meters were read.
D1 contains the time, date when the meters were read corresponding to before the memory was cleared.
D2 contains the  time, date and meters corresponding when meters were read.</v>
      </c>
      <c r="F150" s="38"/>
      <c r="G150" s="38"/>
    </row>
    <row r="151" spans="1:7" ht="180">
      <c r="A151" s="18" t="s">
        <v>324</v>
      </c>
      <c r="B151" s="41" t="str">
        <f>VLOOKUP(A151,Master!$A:$E,2,0)</f>
        <v>REQ-TIERI-DATAFILE-01
REQ-TIERI-DATAFILE-02</v>
      </c>
      <c r="C151" s="44" t="str">
        <f>VLOOKUP(A151,Master!$A:$E,3,0)</f>
        <v>Open Slot (main) Door and record time.
Disconnect a VGM from the system and record time.
Create the following events:
Main Door Open
Card Cage (Logic) Open
Card Cage (Logic) Closed
Cash Door Open
Re-connect VGM to the system approx. 15 minutes after disconnect
Card Cage (Logic) Closed
Main Door Closed
Let time roll past midnight to 5:10am.
Review the data file.</v>
      </c>
      <c r="D151" s="39" t="str">
        <f>VLOOKUP(A151,Master!$A:$E,4,0)</f>
        <v>None</v>
      </c>
      <c r="E151" s="44" t="str">
        <f>VLOOKUP(A151,Master!$A:$E,5,0)</f>
        <v>Data file contain meters records in the order which they occurred for fstrEventCode and have a time stamp of when communications was established. (no two meter records shall have the same time stamp).
$11 Slot Door Opened
$15 Card Cage Opened 
$16 Card Cage Closed 
$19 Cashbox Door Opened 
$1A Cashbox Door Closed
$12 Main Door Closed</v>
      </c>
      <c r="F151" s="38"/>
      <c r="G151" s="38"/>
    </row>
    <row r="152" spans="1:7" ht="45">
      <c r="A152" s="18" t="s">
        <v>326</v>
      </c>
      <c r="B152" s="41" t="str">
        <f>VLOOKUP(A152,Master!$A:$E,2,0)</f>
        <v>REQ-TIERI-SYSTEM-23</v>
      </c>
      <c r="C152" s="44" t="str">
        <f>VLOOKUP(A152,Master!$A:$E,3,0)</f>
        <v>Connect at least two VGMs to system. Set time on system to the current time. Set time on all VGMs to a known incorrect time. Let time on system roll past midnight to 5:10am. Check the current time on all VGMs.</v>
      </c>
      <c r="D152" s="39" t="str">
        <f>VLOOKUP(A152,Master!$A:$E,4,0)</f>
        <v>None</v>
      </c>
      <c r="E152" s="44" t="str">
        <f>VLOOKUP(A152,Master!$A:$E,5,0)</f>
        <v>VGMs shall be set to the correct time.</v>
      </c>
      <c r="F152" s="38"/>
      <c r="G152" s="38"/>
    </row>
    <row r="153" spans="1:7" ht="45">
      <c r="A153" s="18" t="s">
        <v>327</v>
      </c>
      <c r="B153" s="41" t="str">
        <f>VLOOKUP(A153,Master!$A:$E,2,0)</f>
        <v>REQ-TIERI-SYSTEM-23</v>
      </c>
      <c r="C153" s="44" t="str">
        <f>VLOOKUP(A153,Master!$A:$E,3,0)</f>
        <v>Set time on system to the current time. Set time on a disconnected and new (not configured) VGM to a known incorrect time. Connect and configure this VGM in the system.  Check the current time on the VGM.</v>
      </c>
      <c r="D153" s="39" t="str">
        <f>VLOOKUP(A153,Master!$A:$E,4,0)</f>
        <v>None</v>
      </c>
      <c r="E153" s="44" t="str">
        <f>VLOOKUP(A153,Master!$A:$E,5,0)</f>
        <v>VGM shall be set to the correct time.</v>
      </c>
      <c r="F153" s="38"/>
      <c r="G153" s="38"/>
    </row>
    <row r="154" spans="1:7" ht="45">
      <c r="A154" s="18" t="s">
        <v>330</v>
      </c>
      <c r="B154" s="41" t="str">
        <f>VLOOKUP(A154,Master!$A:$E,2,0)</f>
        <v>REQ-TIERI-SYSTEM-23</v>
      </c>
      <c r="C154" s="44" t="str">
        <f>VLOOKUP(A154,Master!$A:$E,3,0)</f>
        <v>Set time on system to the current time. Set time on a connected VGM to a known incorrect time. Clear memory on the VGM. Check the current time on the VGM.</v>
      </c>
      <c r="D154" s="39" t="str">
        <f>VLOOKUP(A154,Master!$A:$E,4,0)</f>
        <v>None</v>
      </c>
      <c r="E154" s="44" t="str">
        <f>VLOOKUP(A154,Master!$A:$E,5,0)</f>
        <v>VGM shall be set to the correct time.</v>
      </c>
      <c r="F154" s="38"/>
      <c r="G154" s="38"/>
    </row>
    <row r="155" spans="1:7" ht="60">
      <c r="A155" s="18" t="s">
        <v>332</v>
      </c>
      <c r="B155" s="41" t="str">
        <f>VLOOKUP(A155,Master!$A:$E,2,0)</f>
        <v>REQ-TIERI-SYSTEM-23</v>
      </c>
      <c r="C155" s="44" t="str">
        <f>VLOOKUP(A155,Master!$A:$E,3,0)</f>
        <v>Set time on system to a time between the hours of 01:00:00 D and 01:59:59 S when the System date transitions from Mountain Daylight Time to Mountain Standard Time. Set time on a connected VGM to a known incorrect time. Clear memory on the VGM. Check the current time on the VGM.</v>
      </c>
      <c r="D155" s="39" t="str">
        <f>VLOOKUP(A155,Master!$A:$E,4,0)</f>
        <v>None</v>
      </c>
      <c r="E155" s="44" t="str">
        <f>VLOOKUP(A155,Master!$A:$E,5,0)</f>
        <v>VGM shall still be set to an incorrect time.</v>
      </c>
      <c r="F155" s="38"/>
      <c r="G155" s="38"/>
    </row>
    <row r="156" spans="1:7" ht="75">
      <c r="A156" s="18" t="s">
        <v>337</v>
      </c>
      <c r="B156" s="41" t="str">
        <f>VLOOKUP(A156,Master!$A:$E,2,0)</f>
        <v>REQ-TIERI-SYSTEM-23</v>
      </c>
      <c r="C156" s="44" t="str">
        <f>VLOOKUP(A156,Master!$A:$E,3,0)</f>
        <v>Set time on system to a time between the hours of 01:00:00 D and 01:59:59 S when the System date transitions from Mountain Daylight Time to Mountain Standard Time. Set time on a disconnected and new (not configured) VGM to a known incorrect time. Connect and configure this VGM in the system. Check the current time on the VGM.</v>
      </c>
      <c r="D156" s="39" t="str">
        <f>VLOOKUP(A156,Master!$A:$E,4,0)</f>
        <v>None</v>
      </c>
      <c r="E156" s="44" t="str">
        <f>VLOOKUP(A156,Master!$A:$E,5,0)</f>
        <v>VGM shall still be set to an incorrect time.</v>
      </c>
      <c r="F156" s="38"/>
      <c r="G156" s="38"/>
    </row>
    <row r="157" spans="1:7" ht="15.75">
      <c r="A157" s="18" t="s">
        <v>402</v>
      </c>
      <c r="B157" s="41" t="str">
        <f>VLOOKUP(A157,Master!$A:$E,2,0)</f>
        <v>REQ-TIERI-SYSTEM-02</v>
      </c>
      <c r="C157" s="44" t="str">
        <f>VLOOKUP(A157,Master!$A:$E,3,0)</f>
        <v>View time on the system.</v>
      </c>
      <c r="D157" s="39" t="str">
        <f>VLOOKUP(A157,Master!$A:$E,4,0)</f>
        <v>None</v>
      </c>
      <c r="E157" s="44" t="str">
        <f>VLOOKUP(A157,Master!$A:$E,5,0)</f>
        <v>Time matches whats reported in www.time.gov.</v>
      </c>
      <c r="F157" s="38"/>
      <c r="G157" s="38"/>
    </row>
    <row r="158" spans="1:7" ht="30">
      <c r="A158" s="18" t="s">
        <v>404</v>
      </c>
      <c r="B158" s="41" t="str">
        <f>VLOOKUP(A158,Master!$A:$E,2,0)</f>
        <v>REQ-TIERI-SYSTEM-06</v>
      </c>
      <c r="C158" s="44" t="str">
        <f>VLOOKUP(A158,Master!$A:$E,3,0)</f>
        <v>Enter a VGM Services Web User ID of GCDLAB_12345 into the system.</v>
      </c>
      <c r="D158" s="39" t="str">
        <f>VLOOKUP(A158,Master!$A:$E,4,0)</f>
        <v>None</v>
      </c>
      <c r="E158" s="44" t="str">
        <f>VLOOKUP(A158,Master!$A:$E,5,0)</f>
        <v>Can not be entered because string contains a special character.</v>
      </c>
      <c r="F158" s="38"/>
      <c r="G158" s="38"/>
    </row>
    <row r="159" spans="1:7" ht="31.5">
      <c r="A159" s="18" t="s">
        <v>406</v>
      </c>
      <c r="B159" s="41" t="str">
        <f>VLOOKUP(A159,Master!$A:$E,2,0)</f>
        <v>REQ-TIERI-DATAFILE-09
REQ-TIERI-DATAFILE-10</v>
      </c>
      <c r="C159" s="44" t="str">
        <f>VLOOKUP(A159,Master!$A:$E,3,0)</f>
        <v>Set date to 09/30/20xx; power down VGM, let time roll past midnight to 5:10am; review 10/01/20xx E2 meter record (EOQ 1)</v>
      </c>
      <c r="D159" s="39" t="str">
        <f>VLOOKUP(A159,Master!$A:$E,4,0)</f>
        <v>None
</v>
      </c>
      <c r="E159" s="44" t="str">
        <f>VLOOKUP(A159,Master!$A:$E,5,0)</f>
        <v>fdtmQuarter field is 093020xx.
fblnQuarterEnd is 1.</v>
      </c>
      <c r="F159" s="38"/>
      <c r="G159" s="38"/>
    </row>
    <row r="160" spans="1:7" ht="31.5">
      <c r="A160" s="18" t="s">
        <v>407</v>
      </c>
      <c r="B160" s="41" t="str">
        <f>VLOOKUP(A160,Master!$A:$E,2,0)</f>
        <v>REQ-TIERI-DATAFILE-09
REQ-TIERI-DATAFILE-10</v>
      </c>
      <c r="C160" s="44" t="str">
        <f>VLOOKUP(A160,Master!$A:$E,3,0)</f>
        <v>Set date to 12/31/20xx; power down VGM, let time roll past midnight to 5:10am; review  01/01/20xx E2 meter record (EOQ 2)</v>
      </c>
      <c r="D160" s="39" t="str">
        <f>VLOOKUP(A160,Master!$A:$E,4,0)</f>
        <v>None
</v>
      </c>
      <c r="E160" s="44" t="str">
        <f>VLOOKUP(A160,Master!$A:$E,5,0)</f>
        <v>fdtmQuarter field is 123120xx.
fblnQuarterEnd is 1.</v>
      </c>
      <c r="F160" s="38"/>
      <c r="G160" s="38"/>
    </row>
    <row r="161" spans="1:7" ht="31.5">
      <c r="A161" s="18" t="s">
        <v>408</v>
      </c>
      <c r="B161" s="41" t="str">
        <f>VLOOKUP(A161,Master!$A:$E,2,0)</f>
        <v>REQ-TIERI-DATAFILE-09
REQ-TIERI-DATAFILE-10</v>
      </c>
      <c r="C161" s="44" t="str">
        <f>VLOOKUP(A161,Master!$A:$E,3,0)</f>
        <v>Set date to 03/31/20xx; power down VGM, let time roll past midnight to 5:10am; review 04/01/20xx E2 meter record (EOQ 3)</v>
      </c>
      <c r="D161" s="39" t="str">
        <f>VLOOKUP(A161,Master!$A:$E,4,0)</f>
        <v>None
</v>
      </c>
      <c r="E161" s="44" t="str">
        <f>VLOOKUP(A161,Master!$A:$E,5,0)</f>
        <v>fdtmQuarter field is 033120xx.
fblnQuarterEnd is 1.</v>
      </c>
      <c r="F161" s="38"/>
      <c r="G161" s="38"/>
    </row>
    <row r="162" spans="1:7" ht="31.5">
      <c r="A162" s="18" t="s">
        <v>409</v>
      </c>
      <c r="B162" s="41" t="str">
        <f>VLOOKUP(A162,Master!$A:$E,2,0)</f>
        <v>REQ-TIERI-DATAFILE-09
REQ-TIERI-DATAFILE-10</v>
      </c>
      <c r="C162" s="44" t="str">
        <f>VLOOKUP(A162,Master!$A:$E,3,0)</f>
        <v>Set date to 06/30/20xx; power down VGM, let time roll past midnight to 5:10am; review 07/01/20xx E2 meter record (EOQ 4)</v>
      </c>
      <c r="D162" s="39" t="str">
        <f>VLOOKUP(A162,Master!$A:$E,4,0)</f>
        <v>None
</v>
      </c>
      <c r="E162" s="44" t="str">
        <f>VLOOKUP(A162,Master!$A:$E,5,0)</f>
        <v>fdtmQuarter field is 063020xx.
fblnQuarterEnd is 1.</v>
      </c>
      <c r="F162" s="38"/>
      <c r="G162" s="38"/>
    </row>
    <row r="163" spans="1:7" ht="98.25" customHeight="1">
      <c r="A163" s="18" t="s">
        <v>410</v>
      </c>
      <c r="B163" s="41" t="str">
        <f>VLOOKUP(A163,Master!$A:$E,2,0)</f>
        <v>REQ-TIERI-REPORTING-06</v>
      </c>
      <c r="C163" s="44" t="str">
        <f>VLOOKUP(A163,Master!$A:$E,3,0)</f>
        <v>Configure the Tier I System to each of the following FTS settings:
    https://transfer.mt.gov/ (mover location name = 4)
    https://test.transfer.mt.gov/ (mover location name =  4)
    https://test.transfer.mt.gov/ (mover location name = 51)
For each FTS configuration, let time roll past midnight to 5:10am.
Review each data file.</v>
      </c>
      <c r="D163" s="39" t="str">
        <f>VLOOKUP(A163,Master!$A:$E,4,0)</f>
        <v>None</v>
      </c>
      <c r="E163" s="44" t="str">
        <f>VLOOKUP(A163,Master!$A:$E,5,0)</f>
        <v>Each data file will be sent to the appropriate State of Montana directory as determined by GCD.</v>
      </c>
      <c r="F163" s="38"/>
      <c r="G163" s="38"/>
    </row>
    <row r="164" spans="1:7" ht="31.5">
      <c r="A164" s="18" t="s">
        <v>413</v>
      </c>
      <c r="B164" s="41" t="str">
        <f>VLOOKUP(A164,Master!$A:$E,2,0)</f>
        <v>REQ-TIERI-DATAFILE-38
</v>
      </c>
      <c r="C164" s="44" t="str">
        <f>VLOOKUP(A164,Master!$A:$E,3,0)</f>
        <v>Review meter Records</v>
      </c>
      <c r="D164" s="39" t="str">
        <f>VLOOKUP(A164,Master!$A:$E,4,0)</f>
        <v>None</v>
      </c>
      <c r="E164" s="44" t="str">
        <f>VLOOKUP(A164,Master!$A:$E,5,0)</f>
        <v>fcurCurrentCreditsSoft field shall contain $$CR electronic metere value from the VGM.</v>
      </c>
      <c r="F164" s="38"/>
      <c r="G164" s="38"/>
    </row>
    <row r="165" spans="1:7" ht="45">
      <c r="A165" s="18" t="s">
        <v>414</v>
      </c>
      <c r="B165" s="41" t="str">
        <f>VLOOKUP(A165,Master!$A:$E,2,0)</f>
        <v>REQ-TIERI-DATAFILE-39
</v>
      </c>
      <c r="C165" s="44" t="str">
        <f>VLOOKUP(A165,Master!$A:$E,3,0)</f>
        <v>Review meter Records</v>
      </c>
      <c r="D165" s="39" t="str">
        <f>VLOOKUP(A165,Master!$A:$E,4,0)</f>
        <v>None</v>
      </c>
      <c r="E165" s="44" t="str">
        <f>VLOOKUP(A165,Master!$A:$E,5,0)</f>
        <v>fstrUTCDate/Time field shall contain the UTC date and time from the TIER I system in the format: YYYY-MM-DDTHH:MM:SSZ</v>
      </c>
      <c r="F165" s="38"/>
      <c r="G165" s="38"/>
    </row>
    <row r="166" spans="1:7" ht="60">
      <c r="A166" s="18" t="s">
        <v>415</v>
      </c>
      <c r="B166" s="41" t="str">
        <f>VLOOKUP(A166,Master!$A:$E,2,0)</f>
        <v>REQ-TIERI-DATAFILE-40
</v>
      </c>
      <c r="C166" s="44" t="str">
        <f>VLOOKUP(A166,Master!$A:$E,3,0)</f>
        <v>Review meter Records</v>
      </c>
      <c r="D166" s="39" t="str">
        <f>VLOOKUP(A166,Master!$A:$E,4,0)</f>
        <v>None</v>
      </c>
      <c r="E166" s="44" t="str">
        <f>VLOOKUP(A166,Master!$A:$E,5,0)</f>
        <v>fstrMfgID field shall contain the appropriate TIER I System Manufacturers abbreviated identifier.
Century: CEN
Rewards: REW</v>
      </c>
      <c r="F166" s="38"/>
      <c r="G166" s="38"/>
    </row>
    <row r="167" spans="1:7" ht="31.5">
      <c r="A167" s="18" t="s">
        <v>424</v>
      </c>
      <c r="B167" s="41" t="str">
        <f>VLOOKUP(A167,Master!$A:$E,2,0)</f>
        <v>REQ-TIERI-DATAFILE-21
</v>
      </c>
      <c r="C167" s="44" t="str">
        <f>VLOOKUP(A167,Master!$A:$E,3,0)</f>
        <v>Review meter Records</v>
      </c>
      <c r="D167" s="39" t="str">
        <f>VLOOKUP(A167,Master!$A:$E,4,0)</f>
        <v>None</v>
      </c>
      <c r="E167" s="44" t="str">
        <f>VLOOKUP(A167,Master!$A:$E,5,0)</f>
        <v>fdtmReportDate contains correct Civil date, derived from fstrUTCDate/Time field.</v>
      </c>
      <c r="F167" s="38"/>
      <c r="G167" s="38"/>
    </row>
    <row r="168" spans="1:7" ht="31.5">
      <c r="A168" s="18" t="s">
        <v>425</v>
      </c>
      <c r="B168" s="41" t="str">
        <f>VLOOKUP(A168,Master!$A:$E,2,0)</f>
        <v>REQ-TIERI-DATAFILE-22
</v>
      </c>
      <c r="C168" s="44" t="str">
        <f>VLOOKUP(A168,Master!$A:$E,3,0)</f>
        <v>Review meter Records</v>
      </c>
      <c r="D168" s="39" t="str">
        <f>VLOOKUP(A168,Master!$A:$E,4,0)</f>
        <v>None</v>
      </c>
      <c r="E168" s="44" t="str">
        <f>VLOOKUP(A168,Master!$A:$E,5,0)</f>
        <v>fdtmReportTime contains correct Civil time, derived from fstrUTCDate/Time field.</v>
      </c>
      <c r="F168" s="38"/>
      <c r="G168" s="38"/>
    </row>
    <row r="169" spans="1:5" ht="15.75">
      <c r="A169" s="18" t="s">
        <v>474</v>
      </c>
      <c r="B169" s="41" t="str">
        <f>VLOOKUP(A169,Master!$A:$E,2,0)</f>
        <v>REQ-TIERI-DATAFILE-41</v>
      </c>
      <c r="C169" s="44" t="str">
        <f>VLOOKUP(A169,Master!$A:$E,3,0)</f>
        <v>Review meter Records</v>
      </c>
      <c r="D169" s="39" t="str">
        <f>VLOOKUP(A169,Master!$A:$E,4,0)</f>
        <v>None</v>
      </c>
      <c r="E169" s="44" t="str">
        <f>VLOOKUP(A169,Master!$A:$E,5,0)</f>
        <v>fstrFrequency field is always NULL. </v>
      </c>
    </row>
    <row r="170" spans="1:5" ht="15.75">
      <c r="A170" s="18" t="s">
        <v>473</v>
      </c>
      <c r="B170" s="41" t="str">
        <f>VLOOKUP(A170,Master!$A:$E,2,0)</f>
        <v>REQ-TIERI-DATAFILE-42</v>
      </c>
      <c r="C170" s="44" t="str">
        <f>VLOOKUP(A170,Master!$A:$E,3,0)</f>
        <v>Review meter Records</v>
      </c>
      <c r="D170" s="39" t="str">
        <f>VLOOKUP(A170,Master!$A:$E,4,0)</f>
        <v>None</v>
      </c>
      <c r="E170" s="44" t="str">
        <f>VLOOKUP(A170,Master!$A:$E,5,0)</f>
        <v>fstrReportDay field is always NULL. </v>
      </c>
    </row>
    <row r="171" spans="1:5" ht="45">
      <c r="A171" s="57" t="s">
        <v>477</v>
      </c>
      <c r="B171" s="41" t="str">
        <f>VLOOKUP(A171,Master!$A:$E,2,0)</f>
        <v>REQ-TIERI-SYSTEM-25</v>
      </c>
      <c r="C171" s="44" t="str">
        <f>VLOOKUP(A171,Master!$A:$E,3,0)</f>
        <v>View submission documentation.</v>
      </c>
      <c r="D171" s="39" t="str">
        <f>VLOOKUP(A171,Master!$A:$E,4,0)</f>
        <v>Internal to GCD; Wireless Communications Supported</v>
      </c>
      <c r="E171" s="44" t="str">
        <f>VLOOKUP(A171,Master!$A:$E,5,0)</f>
        <v>The Wireless Communications shall be encyrypted using WPA2 with AES based encryption or some other GCD approved security measure.</v>
      </c>
    </row>
    <row r="172" spans="1:5" ht="45">
      <c r="A172" s="24" t="s">
        <v>491</v>
      </c>
      <c r="B172" s="41" t="str">
        <f>VLOOKUP(A172,Master!$A:$E,2,0)</f>
        <v>REQ-TIERI-SYSTEM-05</v>
      </c>
      <c r="C172" s="44" t="str">
        <f>VLOOKUP(A172,Master!$A:$E,3,0)</f>
        <v>Watch until a general meter poll occurs.  Immediately after, play a game and trigger an exception.</v>
      </c>
      <c r="D172" s="39" t="str">
        <f>VLOOKUP(A172,Master!$A:$E,4,0)</f>
        <v>Serial Analyzer</v>
      </c>
      <c r="E172" s="44" t="str">
        <f>VLOOKUP(A172,Master!$A:$E,5,0)</f>
        <v>Ensure that the exception triggered a specific meter poll and that the entry in the file contains the incremented meter.</v>
      </c>
    </row>
    <row r="173" spans="1:5" ht="60">
      <c r="A173" s="24" t="s">
        <v>494</v>
      </c>
      <c r="B173" s="41" t="str">
        <f>VLOOKUP(A173,Master!$A:$E,2,0)</f>
        <v>REQ-TIERI-SYSTEM-27</v>
      </c>
      <c r="C173" s="44" t="str">
        <f>VLOOKUP(A173,Master!$A:$E,3,0)</f>
        <v>Set time on system to 4:59 AM.
Let System roll over to 8:10 AM.</v>
      </c>
      <c r="D173" s="39" t="str">
        <f>VLOOKUP(A173,Master!$A:$E,4,0)</f>
        <v>None</v>
      </c>
      <c r="E173" s="44" t="str">
        <f>VLOOKUP(A173,Master!$A:$E,5,0)</f>
        <v>TIER I System shall poll all connected VGMs with a SAS Long Poll 21 after completing EOD Processing.  The file next reported will have fstr_LP21 correctly filled with the 4 digit response from each VGM.</v>
      </c>
    </row>
    <row r="174" spans="1:5" ht="30">
      <c r="A174" s="24" t="s">
        <v>495</v>
      </c>
      <c r="B174" s="41" t="str">
        <f>VLOOKUP(A174,Master!$A:$E,2,0)</f>
        <v>REQ-TIERI-DATAFILE-43</v>
      </c>
      <c r="C174" s="44" t="str">
        <f>VLOOKUP(A174,Master!$A:$E,3,0)</f>
        <v>Review meter Records</v>
      </c>
      <c r="D174" s="39" t="str">
        <f>VLOOKUP(A174,Master!$A:$E,4,0)</f>
        <v>None</v>
      </c>
      <c r="E174" s="44" t="str">
        <f>VLOOKUP(A174,Master!$A:$E,5,0)</f>
        <v>fstrLP21 field is always NULL unless it is an EOD record which contains the 4 digit response</v>
      </c>
    </row>
    <row r="175" spans="1:5" ht="30">
      <c r="A175" s="24" t="s">
        <v>499</v>
      </c>
      <c r="B175" s="41" t="str">
        <f>VLOOKUP(A175,Master!$A:$E,2,0)</f>
        <v>REQ-TIERI-SYSTEM-28</v>
      </c>
      <c r="C175" s="44" t="str">
        <f>VLOOKUP(A175,Master!$A:$E,3,0)</f>
        <v>Disconnect a VGM from the Tier I host. Sniff communications after reconnecting. </v>
      </c>
      <c r="D175" s="39" t="str">
        <f>VLOOKUP(A175,Master!$A:$E,4,0)</f>
        <v>Serial Analyzer </v>
      </c>
      <c r="E175" s="44" t="str">
        <f>VLOOKUP(A175,Master!$A:$E,5,0)</f>
        <v>Host issues $1F and receives $1F poll response after re-connecting to the VGM.</v>
      </c>
    </row>
    <row r="176" spans="1:5" ht="30">
      <c r="A176" s="24" t="s">
        <v>504</v>
      </c>
      <c r="B176" s="41" t="str">
        <f>VLOOKUP(A176,Master!$A:$E,2,0)</f>
        <v>REQ-TIERI-SYSTEM-28</v>
      </c>
      <c r="C176" s="44" t="str">
        <f>VLOOKUP(A176,Master!$A:$E,3,0)</f>
        <v>Leave a VGM connected to the Tier I host all day.</v>
      </c>
      <c r="D176" s="39" t="str">
        <f>VLOOKUP(A176,Master!$A:$E,4,0)</f>
        <v>Serial Analyzer </v>
      </c>
      <c r="E176" s="44" t="str">
        <f>VLOOKUP(A176,Master!$A:$E,5,0)</f>
        <v>Host issues $1F and receives $1F poll response at least once.</v>
      </c>
    </row>
    <row r="177" spans="1:5" ht="47.25">
      <c r="A177" s="24" t="s">
        <v>505</v>
      </c>
      <c r="B177" s="41" t="str">
        <f>VLOOKUP(A177,Master!$A:$E,2,0)</f>
        <v>REQ-TIERI-SYSTEM-29
REQ-TIERI-SYSTEM-30
REQ-TIERI-SYSTEM-31</v>
      </c>
      <c r="C177" s="44" t="str">
        <f>VLOOKUP(A177,Master!$A:$E,3,0)</f>
        <v>Configure a VGM to use Secure Enhanced validation and connect to the Tier I host.</v>
      </c>
      <c r="D177" s="39" t="str">
        <f>VLOOKUP(A177,Master!$A:$E,4,0)</f>
        <v>None</v>
      </c>
      <c r="E177" s="44" t="str">
        <f>VLOOKUP(A177,Master!$A:$E,5,0)</f>
        <v>The Tier I host should recognize the VGM and communicate as normal after automatically issuing the VGM a validation number using Long Poll 4C.</v>
      </c>
    </row>
    <row r="178" spans="1:5" ht="75">
      <c r="A178" s="24" t="s">
        <v>508</v>
      </c>
      <c r="B178" s="41" t="str">
        <f>VLOOKUP(A178,Master!$A:$E,2,0)</f>
        <v>REQ-TIERI-SYSTEM-32</v>
      </c>
      <c r="C178" s="44" t="str">
        <f>VLOOKUP(A178,Master!$A:$E,3,0)</f>
        <v>On a VGM connected to the Tier I host, print a cashout ticket.</v>
      </c>
      <c r="D178" s="39" t="str">
        <f>VLOOKUP(A178,Master!$A:$E,4,0)</f>
        <v>CTV Supported</v>
      </c>
      <c r="E178" s="44" t="str">
        <f>VLOOKUP(A178,Master!$A:$E,5,0)</f>
        <v>Host issues $3D and receives $3D poll response after seeing exception 3D if in Standard Mode. Host issues $4D and recieves $4D poll response after seeing exception 3D if in Secure Enhanced Mode. </v>
      </c>
    </row>
    <row r="179" spans="1:5" ht="45">
      <c r="A179" s="60" t="s">
        <v>546</v>
      </c>
      <c r="B179" s="41" t="str">
        <f>VLOOKUP(A179,Master!$A:$E,2,0)</f>
        <v>REQ-TIERI-SYSTEM-19</v>
      </c>
      <c r="C179" s="44" t="str">
        <f>VLOOKUP(A179,Master!$A:$E,3,0)</f>
        <v>Review Tier I documentation for CRC16 behavior validating SAS communications</v>
      </c>
      <c r="D179" s="39" t="str">
        <f>VLOOKUP(A179,Master!$A:$E,4,0)</f>
        <v>None</v>
      </c>
      <c r="E179" s="44" t="str">
        <f>VLOOKUP(A179,Master!$A:$E,5,0)</f>
        <v>Long poll responses shall be verified using a CRC16 at the CTVS communications layer closest to the VGM, such as a SMIB. </v>
      </c>
    </row>
  </sheetData>
  <sheetProtection/>
  <autoFilter ref="A10:G168">
    <sortState ref="A11:G179">
      <sortCondition sortBy="value" ref="A11:A179"/>
    </sortState>
  </autoFilter>
  <mergeCells count="9">
    <mergeCell ref="A7:H7"/>
    <mergeCell ref="A9:H9"/>
    <mergeCell ref="A8:H8"/>
    <mergeCell ref="A1:H1"/>
    <mergeCell ref="A2:H2"/>
    <mergeCell ref="A3:H3"/>
    <mergeCell ref="A4:H4"/>
    <mergeCell ref="A5:H5"/>
    <mergeCell ref="A6:H6"/>
  </mergeCells>
  <dataValidations count="1">
    <dataValidation type="list" showInputMessage="1" showErrorMessage="1" sqref="F57:G168 F11:G55">
      <formula1>Outcomes</formula1>
    </dataValidation>
  </dataValidations>
  <printOptions gridLines="1"/>
  <pageMargins left="0.2" right="0.2" top="0.5" bottom="0.5" header="0.3" footer="0.3"/>
  <pageSetup fitToHeight="0" fitToWidth="1" horizontalDpi="600" verticalDpi="600" orientation="landscape" scale="54" r:id="rId1"/>
</worksheet>
</file>

<file path=xl/worksheets/sheet3.xml><?xml version="1.0" encoding="utf-8"?>
<worksheet xmlns="http://schemas.openxmlformats.org/spreadsheetml/2006/main" xmlns:r="http://schemas.openxmlformats.org/officeDocument/2006/relationships">
  <sheetPr>
    <pageSetUpPr fitToPage="1"/>
  </sheetPr>
  <dimension ref="A1:H171"/>
  <sheetViews>
    <sheetView zoomScale="70" zoomScaleNormal="70" workbookViewId="0" topLeftCell="A1">
      <pane xSplit="8" ySplit="10" topLeftCell="I11" activePane="bottomRight" state="frozen"/>
      <selection pane="topLeft" activeCell="A1" sqref="A1"/>
      <selection pane="topRight" activeCell="J1" sqref="J1"/>
      <selection pane="bottomLeft" activeCell="A11" sqref="A11"/>
      <selection pane="bottomRight" activeCell="A3" sqref="A3:H3"/>
    </sheetView>
  </sheetViews>
  <sheetFormatPr defaultColWidth="9.140625" defaultRowHeight="15"/>
  <cols>
    <col min="1" max="1" width="12.8515625" style="18" bestFit="1" customWidth="1"/>
    <col min="2" max="2" width="27.140625" style="7" bestFit="1" customWidth="1"/>
    <col min="3" max="3" width="72.7109375" style="3" customWidth="1"/>
    <col min="4" max="4" width="30.57421875" style="5" bestFit="1" customWidth="1"/>
    <col min="5" max="5" width="47.00390625" style="5" bestFit="1" customWidth="1"/>
    <col min="6" max="6" width="14.57421875" style="30" customWidth="1"/>
    <col min="7" max="7" width="14.421875" style="38" customWidth="1"/>
    <col min="8" max="8" width="51.421875" style="37" customWidth="1"/>
    <col min="9" max="16" width="9.140625" style="37" customWidth="1"/>
    <col min="17" max="248" width="2.140625" style="37" bestFit="1" customWidth="1"/>
    <col min="249" max="16384" width="9.140625" style="37" customWidth="1"/>
  </cols>
  <sheetData>
    <row r="1" spans="1:8" ht="31.5">
      <c r="A1" s="90" t="s">
        <v>11</v>
      </c>
      <c r="B1" s="90"/>
      <c r="C1" s="90"/>
      <c r="D1" s="90"/>
      <c r="E1" s="90"/>
      <c r="F1" s="90"/>
      <c r="G1" s="90"/>
      <c r="H1" s="90"/>
    </row>
    <row r="2" spans="1:8" s="1" customFormat="1" ht="23.25">
      <c r="A2" s="91" t="str">
        <f>"Version "&amp;TEXT('Revision History'!$B$3,"#0.0")&amp;" "&amp;TEXT('Revision History'!$A$3,"MM/DD/YY")</f>
        <v>Version 2.6 02/25/20</v>
      </c>
      <c r="B2" s="91"/>
      <c r="C2" s="91"/>
      <c r="D2" s="91"/>
      <c r="E2" s="91"/>
      <c r="F2" s="91"/>
      <c r="G2" s="91"/>
      <c r="H2" s="91"/>
    </row>
    <row r="3" spans="1:8" s="1" customFormat="1" ht="15">
      <c r="A3" s="88" t="s">
        <v>7</v>
      </c>
      <c r="B3" s="88"/>
      <c r="C3" s="88"/>
      <c r="D3" s="88"/>
      <c r="E3" s="88"/>
      <c r="F3" s="88"/>
      <c r="G3" s="88"/>
      <c r="H3" s="88"/>
    </row>
    <row r="4" spans="1:8" s="1" customFormat="1" ht="15">
      <c r="A4" s="88" t="s">
        <v>5</v>
      </c>
      <c r="B4" s="88"/>
      <c r="C4" s="88"/>
      <c r="D4" s="88"/>
      <c r="E4" s="88"/>
      <c r="F4" s="88"/>
      <c r="G4" s="88"/>
      <c r="H4" s="88"/>
    </row>
    <row r="5" spans="1:8" s="1" customFormat="1" ht="15">
      <c r="A5" s="92" t="s">
        <v>6</v>
      </c>
      <c r="B5" s="92"/>
      <c r="C5" s="92"/>
      <c r="D5" s="92"/>
      <c r="E5" s="92"/>
      <c r="F5" s="92"/>
      <c r="G5" s="92"/>
      <c r="H5" s="92"/>
    </row>
    <row r="6" spans="1:8" s="1" customFormat="1" ht="15">
      <c r="A6" s="88" t="s">
        <v>57</v>
      </c>
      <c r="B6" s="88"/>
      <c r="C6" s="88"/>
      <c r="D6" s="88"/>
      <c r="E6" s="88"/>
      <c r="F6" s="88"/>
      <c r="G6" s="88"/>
      <c r="H6" s="88"/>
    </row>
    <row r="7" spans="1:8" ht="15">
      <c r="A7" s="88" t="s">
        <v>8</v>
      </c>
      <c r="B7" s="88"/>
      <c r="C7" s="88"/>
      <c r="D7" s="88"/>
      <c r="E7" s="88"/>
      <c r="F7" s="88"/>
      <c r="G7" s="88"/>
      <c r="H7" s="88"/>
    </row>
    <row r="8" spans="1:8" ht="15">
      <c r="A8" s="89"/>
      <c r="B8" s="89"/>
      <c r="C8" s="89"/>
      <c r="D8" s="89"/>
      <c r="E8" s="89"/>
      <c r="F8" s="89"/>
      <c r="G8" s="89"/>
      <c r="H8" s="89"/>
    </row>
    <row r="9" spans="1:8" ht="15">
      <c r="A9" s="89" t="s">
        <v>17</v>
      </c>
      <c r="B9" s="89"/>
      <c r="C9" s="89"/>
      <c r="D9" s="89"/>
      <c r="E9" s="89"/>
      <c r="F9" s="89"/>
      <c r="G9" s="89"/>
      <c r="H9" s="89"/>
    </row>
    <row r="10" spans="1:8" s="9" customFormat="1" ht="15">
      <c r="A10" s="17" t="s">
        <v>4</v>
      </c>
      <c r="B10" s="4" t="s">
        <v>0</v>
      </c>
      <c r="C10" s="2" t="s">
        <v>1</v>
      </c>
      <c r="D10" s="4" t="s">
        <v>2</v>
      </c>
      <c r="E10" s="4" t="s">
        <v>9</v>
      </c>
      <c r="F10" s="6" t="s">
        <v>3</v>
      </c>
      <c r="G10" s="6" t="s">
        <v>3</v>
      </c>
      <c r="H10" s="11" t="s">
        <v>18</v>
      </c>
    </row>
    <row r="11" spans="1:7" s="9" customFormat="1" ht="31.5">
      <c r="A11" s="60" t="s">
        <v>514</v>
      </c>
      <c r="B11" s="41" t="str">
        <f>_xlfn.IFERROR(VLOOKUP($A11,Master!$A:$E,2,0),"")</f>
        <v>REQ-CTVS-SYSTEM-01</v>
      </c>
      <c r="C11" s="41" t="str">
        <f>_xlfn.IFERROR(VLOOKUP($A11,Master!$A:$E,3,0),"")</f>
        <v>Review the connection for the CRC verification.</v>
      </c>
      <c r="D11" s="41" t="str">
        <f>_xlfn.IFERROR(VLOOKUP($A11,Master!$A:$E,4,0),"")</f>
        <v>None</v>
      </c>
      <c r="E11" s="41" t="str">
        <f>_xlfn.IFERROR(VLOOKUP($A11,Master!$A:$E,5,0),"")</f>
        <v>Connection is easily accessible for field inspections.</v>
      </c>
      <c r="F11" s="38"/>
      <c r="G11" s="38"/>
    </row>
    <row r="12" spans="1:7" s="9" customFormat="1" ht="31.5">
      <c r="A12" s="60" t="s">
        <v>515</v>
      </c>
      <c r="B12" s="41" t="str">
        <f>_xlfn.IFERROR(VLOOKUP($A12,Master!$A:$E,2,0),"")</f>
        <v>REQ-CTVS-SYSTEM-01</v>
      </c>
      <c r="C12" s="41" t="str">
        <f>_xlfn.IFERROR(VLOOKUP($A12,Master!$A:$E,3,0),"")</f>
        <v>Calculate a CRC over the program executable by inputting a 16 bit HEX seed using the function within the system. </v>
      </c>
      <c r="D12" s="41" t="str">
        <f>_xlfn.IFERROR(VLOOKUP($A12,Master!$A:$E,4,0),"")</f>
        <v>Use seed 01ABh</v>
      </c>
      <c r="E12" s="41" t="str">
        <f>_xlfn.IFERROR(VLOOKUP($A12,Master!$A:$E,5,0),"")</f>
        <v>The CRC digest is returned within 3 minutes and includes SMIB firmware (if applicable).</v>
      </c>
      <c r="F12" s="12"/>
      <c r="G12" s="12"/>
    </row>
    <row r="13" spans="1:6" ht="31.5">
      <c r="A13" s="60" t="s">
        <v>516</v>
      </c>
      <c r="B13" s="41" t="str">
        <f>_xlfn.IFERROR(VLOOKUP($A13,Master!$A:$E,2,0),"")</f>
        <v>REQ-CTVS-SYSTEM-01</v>
      </c>
      <c r="C13" s="41" t="str">
        <f>_xlfn.IFERROR(VLOOKUP($A13,Master!$A:$E,3,0),"")</f>
        <v>Calculate the CRC over all static program components independent of the CTVS, using a 16 bit HEX seed; include SMIB software if applicable.</v>
      </c>
      <c r="D13" s="41" t="str">
        <f>_xlfn.IFERROR(VLOOKUP($A13,Master!$A:$E,4,0),"")</f>
        <v>Use seed 01ABh</v>
      </c>
      <c r="E13" s="41" t="str">
        <f>_xlfn.IFERROR(VLOOKUP($A13,Master!$A:$E,5,0),"")</f>
        <v>The external CRC digest matches the CRC digest calculated by the system.</v>
      </c>
      <c r="F13" s="38"/>
    </row>
    <row r="14" spans="1:6" ht="47.25">
      <c r="A14" s="60" t="s">
        <v>517</v>
      </c>
      <c r="B14" s="41" t="str">
        <f>_xlfn.IFERROR(VLOOKUP($A14,Master!$A:$E,2,0),"")</f>
        <v>REQ-CTVS-SYSTEM-01</v>
      </c>
      <c r="C14" s="41" t="str">
        <f>_xlfn.IFERROR(VLOOKUP($A14,Master!$A:$E,3,0),"")</f>
        <v>With the inspector credentials calculate the CRC over all static program components by inputting the 16 bit HEX seed using the function within the system.</v>
      </c>
      <c r="D14" s="41" t="str">
        <f>_xlfn.IFERROR(VLOOKUP($A14,Master!$A:$E,4,0),"")</f>
        <v>Unique field inspection credentials (if applicable); use seed 01ABh</v>
      </c>
      <c r="E14" s="41" t="str">
        <f>_xlfn.IFERROR(VLOOKUP($A14,Master!$A:$E,5,0),"")</f>
        <v>The CRC digest is returned and matches the independently calculated CRC digest.</v>
      </c>
      <c r="F14" s="38"/>
    </row>
    <row r="15" spans="1:6" ht="47.25">
      <c r="A15" s="60" t="s">
        <v>518</v>
      </c>
      <c r="B15" s="41" t="str">
        <f>_xlfn.IFERROR(VLOOKUP($A15,Master!$A:$E,2,0),"")</f>
        <v>REQ-CTVS-SYSTEM-01</v>
      </c>
      <c r="C15" s="41" t="str">
        <f>_xlfn.IFERROR(VLOOKUP($A15,Master!$A:$E,3,0),"")</f>
        <v>With the inspector credentials calculate the CRC over all program components by inputting the 16 bit HEX seed using the function within the system.</v>
      </c>
      <c r="D15" s="41" t="str">
        <f>_xlfn.IFERROR(VLOOKUP($A15,Master!$A:$E,4,0),"")</f>
        <v>Use the GCD secure seed</v>
      </c>
      <c r="E15" s="41" t="str">
        <f>_xlfn.IFERROR(VLOOKUP($A15,Master!$A:$E,5,0),"")</f>
        <v>The CRC digest is returned and matches the independently calculated CRC digest.</v>
      </c>
      <c r="F15" s="38"/>
    </row>
    <row r="16" spans="1:6" ht="31.5">
      <c r="A16" s="60" t="s">
        <v>522</v>
      </c>
      <c r="B16" s="41" t="str">
        <f>_xlfn.IFERROR(VLOOKUP($A16,Master!$A:$E,2,0),"")</f>
        <v>REQ-CTVS-SYSTEM-02</v>
      </c>
      <c r="C16" s="41" t="str">
        <f>_xlfn.IFERROR(VLOOKUP($A16,Master!$A:$E,3,0),"")</f>
        <v>View the unique CTVS software Version ID on the Host.</v>
      </c>
      <c r="D16" s="41" t="str">
        <f>_xlfn.IFERROR(VLOOKUP($A16,Master!$A:$E,4,0),"")</f>
        <v>None</v>
      </c>
      <c r="E16" s="41" t="str">
        <f>_xlfn.IFERROR(VLOOKUP($A16,Master!$A:$E,5,0),"")</f>
        <v>The correct CTVS software version ID is displayed on the Host.</v>
      </c>
      <c r="F16" s="38"/>
    </row>
    <row r="17" spans="1:6" ht="47.25">
      <c r="A17" s="60" t="s">
        <v>525</v>
      </c>
      <c r="B17" s="41" t="str">
        <f>_xlfn.IFERROR(VLOOKUP($A17,Master!$A:$E,2,0),"")</f>
        <v>REQ-CTVS-SYSTEM-03</v>
      </c>
      <c r="C17" s="41" t="str">
        <f>_xlfn.IFERROR(VLOOKUP($A17,Master!$A:$E,3,0),"")</f>
        <v>Connect a minimum of 3 VGMs to system by adding the maximum cable length specified by the manufacturer. </v>
      </c>
      <c r="D17" s="41" t="str">
        <f>_xlfn.IFERROR(VLOOKUP($A17,Master!$A:$E,4,0),"")</f>
        <v>System is hardwired to the VGM
</v>
      </c>
      <c r="E17" s="41" t="str">
        <f>_xlfn.IFERROR(VLOOKUP($A17,Master!$A:$E,5,0),"")</f>
        <v>VGM communicates.
Maximum cable length is utilized for all testing purposes.</v>
      </c>
      <c r="F17" s="38"/>
    </row>
    <row r="18" spans="1:6" ht="63">
      <c r="A18" s="60" t="s">
        <v>526</v>
      </c>
      <c r="B18" s="41" t="str">
        <f>_xlfn.IFERROR(VLOOKUP($A18,Master!$A:$E,2,0),"")</f>
        <v>REQ-CTVS-SYSTEM-03</v>
      </c>
      <c r="C18" s="41" t="str">
        <f>_xlfn.IFERROR(VLOOKUP($A18,Master!$A:$E,3,0),"")</f>
        <v>Connect a minimum of 3 VGMs to system by creating outer distance of the wireless communications specified by the wireless hardware manufacturer. 
</v>
      </c>
      <c r="D18" s="41" t="str">
        <f>_xlfn.IFERROR(VLOOKUP($A18,Master!$A:$E,4,0),"")</f>
        <v>System utilizes wireless communications to the VGM
</v>
      </c>
      <c r="E18" s="41" t="str">
        <f>_xlfn.IFERROR(VLOOKUP($A18,Master!$A:$E,5,0),"")</f>
        <v>VGM communicates.</v>
      </c>
      <c r="F18" s="38"/>
    </row>
    <row r="19" spans="1:6" ht="47.25">
      <c r="A19" s="60" t="s">
        <v>527</v>
      </c>
      <c r="B19" s="41" t="str">
        <f>_xlfn.IFERROR(VLOOKUP($A19,Master!$A:$E,2,0),"")</f>
        <v>REQ-CTVS-SYSTEM-04</v>
      </c>
      <c r="C19" s="41" t="str">
        <f>_xlfn.IFERROR(VLOOKUP($A19,Master!$A:$E,3,0),"")</f>
        <v>Connect a VGM to the CTVS and cause exceptions 3D, 3F, 11-1E and 3C</v>
      </c>
      <c r="D19" s="41" t="str">
        <f>_xlfn.IFERROR(VLOOKUP($A19,Master!$A:$E,4,0),"")</f>
        <v>None</v>
      </c>
      <c r="E19" s="41" t="str">
        <f>_xlfn.IFERROR(VLOOKUP($A19,Master!$A:$E,5,0),"")</f>
        <v>The CTVS only responds to exceptions 3C, 3D or 3F. It should remain unresponsive to any other exceptions</v>
      </c>
      <c r="F19" s="38"/>
    </row>
    <row r="20" spans="1:6" ht="31.5">
      <c r="A20" s="60" t="s">
        <v>530</v>
      </c>
      <c r="B20" s="41" t="str">
        <f>_xlfn.IFERROR(VLOOKUP($A20,Master!$A:$E,2,0),"")</f>
        <v>REQ-CTVS-SYSTEM-05</v>
      </c>
      <c r="C20" s="41" t="str">
        <f>_xlfn.IFERROR(VLOOKUP($A20,Master!$A:$E,3,0),"")</f>
        <v>Connect a VGM, configured to Standard Validation, to the CTVS and cause exception 3D.</v>
      </c>
      <c r="D20" s="41" t="str">
        <f>_xlfn.IFERROR(VLOOKUP($A20,Master!$A:$E,4,0),"")</f>
        <v>None</v>
      </c>
      <c r="E20" s="41" t="str">
        <f>_xlfn.IFERROR(VLOOKUP($A20,Master!$A:$E,5,0),"")</f>
        <v>The CTVS shall respond with a Long Poll 3D, if supported.</v>
      </c>
      <c r="F20" s="38"/>
    </row>
    <row r="21" spans="1:6" ht="31.5">
      <c r="A21" s="60" t="s">
        <v>531</v>
      </c>
      <c r="B21" s="41" t="str">
        <f>_xlfn.IFERROR(VLOOKUP($A21,Master!$A:$E,2,0),"")</f>
        <v>REQ-CTVS-SYSTEM-06</v>
      </c>
      <c r="C21" s="41" t="str">
        <f>_xlfn.IFERROR(VLOOKUP($A21,Master!$A:$E,3,0),"")</f>
        <v>Connect a VGM, configured to Secure Enhanced Validation, to the CTVS and cause exception 3D.</v>
      </c>
      <c r="D21" s="41" t="str">
        <f>_xlfn.IFERROR(VLOOKUP($A21,Master!$A:$E,4,0),"")</f>
        <v>None</v>
      </c>
      <c r="E21" s="41" t="str">
        <f>_xlfn.IFERROR(VLOOKUP($A21,Master!$A:$E,5,0),"")</f>
        <v>The CTVS shall respond with a Long Poll 4D.</v>
      </c>
      <c r="F21" s="38"/>
    </row>
    <row r="22" spans="1:6" ht="31.5">
      <c r="A22" s="60" t="s">
        <v>532</v>
      </c>
      <c r="B22" s="41" t="str">
        <f>_xlfn.IFERROR(VLOOKUP($A22,Master!$A:$E,2,0),"")</f>
        <v>REQ-CTVS-SYSTEM-07</v>
      </c>
      <c r="C22" s="41" t="str">
        <f>_xlfn.IFERROR(VLOOKUP($A22,Master!$A:$E,3,0),"")</f>
        <v>Connect a VGM to the CTVS and monitor communications</v>
      </c>
      <c r="D22" s="41" t="str">
        <f>_xlfn.IFERROR(VLOOKUP($A22,Master!$A:$E,4,0),"")</f>
        <v>None</v>
      </c>
      <c r="E22" s="41" t="str">
        <f>_xlfn.IFERROR(VLOOKUP($A22,Master!$A:$E,5,0),"")</f>
        <v>The CTVS shall only issue long polls 3D, 4C, 4D, 54, 7B and A0.</v>
      </c>
      <c r="F22" s="38"/>
    </row>
    <row r="23" spans="1:6" ht="47.25">
      <c r="A23" s="60" t="s">
        <v>533</v>
      </c>
      <c r="B23" s="41" t="str">
        <f>_xlfn.IFERROR(VLOOKUP($A23,Master!$A:$E,2,0),"")</f>
        <v>REQ-CTVS-SYSTEM-08</v>
      </c>
      <c r="C23" s="41" t="str">
        <f>_xlfn.IFERROR(VLOOKUP($A23,Master!$A:$E,3,0),"")</f>
        <v>Connect VGM to CTVS with serial analyzer and capture transmission while communicating with the host. Analyze the data with the SAS timing application.</v>
      </c>
      <c r="D23" s="41" t="str">
        <f>_xlfn.IFERROR(VLOOKUP($A23,Master!$A:$E,4,0),"")</f>
        <v>None</v>
      </c>
      <c r="E23" s="41" t="str">
        <f>_xlfn.IFERROR(VLOOKUP($A23,Master!$A:$E,5,0),"")</f>
        <v>The inter-byte delay is 5 ms or less.</v>
      </c>
      <c r="F23" s="38"/>
    </row>
    <row r="24" spans="1:6" ht="47.25">
      <c r="A24" s="60" t="s">
        <v>542</v>
      </c>
      <c r="B24" s="41" t="str">
        <f>_xlfn.IFERROR(VLOOKUP($A24,Master!$A:$E,2,0),"")</f>
        <v>REQ-CTVS-SYSTEM-09</v>
      </c>
      <c r="C24" s="41" t="str">
        <f>_xlfn.IFERROR(VLOOKUP($A24,Master!$A:$E,3,0),"")</f>
        <v>Review CTVS documentation for CRC16 behavior validating SAS communications</v>
      </c>
      <c r="D24" s="41" t="str">
        <f>_xlfn.IFERROR(VLOOKUP($A24,Master!$A:$E,4,0),"")</f>
        <v>None</v>
      </c>
      <c r="E24" s="41" t="str">
        <f>_xlfn.IFERROR(VLOOKUP($A24,Master!$A:$E,5,0),"")</f>
        <v>Long poll responses shall be verified using a CRC16 at the CTVS communications layer closest to the VGM, such as a SMIB. </v>
      </c>
      <c r="F24" s="38"/>
    </row>
    <row r="25" spans="1:6" ht="15.75">
      <c r="A25" s="60" t="s">
        <v>548</v>
      </c>
      <c r="B25" s="41" t="str">
        <f>_xlfn.IFERROR(VLOOKUP($A25,Master!$A:$E,2,0),"")</f>
        <v>REQ-CTVS-SYSTEM-10</v>
      </c>
      <c r="C25" s="41" t="str">
        <f>_xlfn.IFERROR(VLOOKUP($A25,Master!$A:$E,3,0),"")</f>
        <v>Review the mounting of the SMIB in applicable VGMs.</v>
      </c>
      <c r="D25" s="41" t="str">
        <f>_xlfn.IFERROR(VLOOKUP($A25,Master!$A:$E,4,0),"")</f>
        <v>None</v>
      </c>
      <c r="E25" s="41" t="str">
        <f>_xlfn.IFERROR(VLOOKUP($A25,Master!$A:$E,5,0),"")</f>
        <v>SMIBs are located within a protective housing.</v>
      </c>
      <c r="F25" s="38"/>
    </row>
    <row r="26" spans="1:6" ht="63">
      <c r="A26" s="60" t="s">
        <v>550</v>
      </c>
      <c r="B26" s="41" t="str">
        <f>_xlfn.IFERROR(VLOOKUP($A26,Master!$A:$E,2,0),"")</f>
        <v>REQ-CTVS-SYSTEM-11</v>
      </c>
      <c r="C26" s="41" t="str">
        <f>_xlfn.IFERROR(VLOOKUP($A26,Master!$A:$E,3,0),"")</f>
        <v>View submission documentation.</v>
      </c>
      <c r="D26" s="41" t="str">
        <f>_xlfn.IFERROR(VLOOKUP($A26,Master!$A:$E,4,0),"")</f>
        <v>Internal to GCD; Wireless Communications Supported</v>
      </c>
      <c r="E26" s="41" t="str">
        <f>_xlfn.IFERROR(VLOOKUP($A26,Master!$A:$E,5,0),"")</f>
        <v>The Wireless Communications shall be encyrypted using WPA2 with AES based encryption or some other GCD approved security measure.</v>
      </c>
      <c r="F26" s="38"/>
    </row>
    <row r="27" spans="1:6" ht="78.75">
      <c r="A27" s="60" t="s">
        <v>552</v>
      </c>
      <c r="B27" s="41" t="str">
        <f>_xlfn.IFERROR(VLOOKUP($A27,Master!$A:$E,2,0),"")</f>
        <v>REQ-CTVS-SYSTEM-12</v>
      </c>
      <c r="C27" s="41" t="str">
        <f>_xlfn.IFERROR(VLOOKUP($A27,Master!$A:$E,3,0),"")</f>
        <v>Configure a VGM to use Secure Enhanced validation and connect to the CTVS. Then Configure the VGM to use Standar validation and connect to the CTVS.</v>
      </c>
      <c r="D27" s="41" t="str">
        <f>_xlfn.IFERROR(VLOOKUP($A27,Master!$A:$E,4,0),"")</f>
        <v>None</v>
      </c>
      <c r="E27" s="41" t="str">
        <f>_xlfn.IFERROR(VLOOKUP($A27,Master!$A:$E,5,0),"")</f>
        <v>The CTVS should recognize the VGM and communicate as normal after automatically issuing the VGM a validation number using Long Poll 4C. The CTVS should recognize the VGM and communicate as normal.</v>
      </c>
      <c r="F27" s="38"/>
    </row>
    <row r="28" spans="1:6" ht="31.5">
      <c r="A28" s="60" t="s">
        <v>559</v>
      </c>
      <c r="B28" s="41" t="str">
        <f>_xlfn.IFERROR(VLOOKUP($A28,Master!$A:$E,2,0),"")</f>
        <v>REQ-CTVS-SOURCE-01</v>
      </c>
      <c r="C28" s="41" t="str">
        <f>_xlfn.IFERROR(VLOOKUP($A28,Master!$A:$E,3,0),"")</f>
        <v>Build the TIER I host binary and compare to the submitted binary.</v>
      </c>
      <c r="D28" s="41" t="str">
        <f>_xlfn.IFERROR(VLOOKUP($A28,Master!$A:$E,4,0),"")</f>
        <v>None</v>
      </c>
      <c r="E28" s="41" t="str">
        <f>_xlfn.IFERROR(VLOOKUP($A28,Master!$A:$E,5,0),"")</f>
        <v>The binaries will be identical or have only minor documented differences.</v>
      </c>
      <c r="F28" s="38"/>
    </row>
    <row r="29" spans="1:7" ht="63">
      <c r="A29" s="60" t="s">
        <v>560</v>
      </c>
      <c r="B29" s="41" t="str">
        <f>_xlfn.IFERROR(VLOOKUP($A29,Master!$A:$E,2,0),"")</f>
        <v>REQ-CTVS-SOURCE-02</v>
      </c>
      <c r="C29" s="41" t="str">
        <f>_xlfn.IFERROR(VLOOKUP($A29,Master!$A:$E,3,0),"")</f>
        <v>Analyze the source code.</v>
      </c>
      <c r="D29" s="41" t="str">
        <f>_xlfn.IFERROR(VLOOKUP($A29,Master!$A:$E,4,0),"")</f>
        <v>None</v>
      </c>
      <c r="E29" s="41" t="str">
        <f>_xlfn.IFERROR(VLOOKUP($A29,Master!$A:$E,5,0),"")</f>
        <v>The source will not contain code that is not compiled into the production image or test image, new features not yet enabled, or code for other jurisdictions.</v>
      </c>
      <c r="F29" s="12"/>
      <c r="G29" s="12"/>
    </row>
    <row r="30" spans="1:6" ht="31.5">
      <c r="A30" s="60" t="s">
        <v>561</v>
      </c>
      <c r="B30" s="41" t="str">
        <f>_xlfn.IFERROR(VLOOKUP($A30,Master!$A:$E,2,0),"")</f>
        <v>REQ-CTVS-SOURCE-03</v>
      </c>
      <c r="C30" s="41" t="str">
        <f>_xlfn.IFERROR(VLOOKUP($A30,Master!$A:$E,3,0),"")</f>
        <v>Copy source tree to Windows PC.</v>
      </c>
      <c r="D30" s="41" t="str">
        <f>_xlfn.IFERROR(VLOOKUP($A30,Master!$A:$E,4,0),"")</f>
        <v>None</v>
      </c>
      <c r="E30" s="41" t="str">
        <f>_xlfn.IFERROR(VLOOKUP($A30,Master!$A:$E,5,0),"")</f>
        <v>Operation will complete successful without an overwrite prompt.</v>
      </c>
      <c r="F30" s="38"/>
    </row>
    <row r="31" spans="1:6" ht="47.25">
      <c r="A31" s="60" t="s">
        <v>562</v>
      </c>
      <c r="B31" s="41" t="str">
        <f>_xlfn.IFERROR(VLOOKUP($A31,Master!$A:$E,2,0),"")</f>
        <v>REQ-CTVS-SOURCE-04</v>
      </c>
      <c r="C31" s="41" t="str">
        <f>_xlfn.IFERROR(VLOOKUP($A31,Master!$A:$E,3,0),"")</f>
        <v>Diff current source tree vs. previous or analyze source tree.</v>
      </c>
      <c r="D31" s="41" t="str">
        <f>_xlfn.IFERROR(VLOOKUP($A31,Master!$A:$E,4,0),"")</f>
        <v>None</v>
      </c>
      <c r="E31" s="41" t="str">
        <f>_xlfn.IFERROR(VLOOKUP($A31,Master!$A:$E,5,0),"")</f>
        <v>Source trees will match up correctly in the diff and directories or files will not contain the version string.</v>
      </c>
      <c r="F31" s="38"/>
    </row>
    <row r="32" spans="1:6" ht="63">
      <c r="A32" s="60" t="s">
        <v>563</v>
      </c>
      <c r="B32" s="41" t="str">
        <f>_xlfn.IFERROR(VLOOKUP($A32,Master!$A:$E,2,0),"")</f>
        <v>REQ-CTVS-SOURCE-05</v>
      </c>
      <c r="C32" s="41" t="str">
        <f>_xlfn.IFERROR(VLOOKUP($A32,Master!$A:$E,3,0),"")</f>
        <v>Analyze documentation and build binary from source.</v>
      </c>
      <c r="D32" s="41" t="str">
        <f>_xlfn.IFERROR(VLOOKUP($A32,Master!$A:$E,4,0),"")</f>
        <v>None</v>
      </c>
      <c r="E32" s="41" t="str">
        <f>_xlfn.IFERROR(VLOOKUP($A32,Master!$A:$E,5,0),"")</f>
        <v>This will be possible with the equipment given by the manufacturer.  Documentation will exist in the case the machine and environment must be rebuilt.</v>
      </c>
      <c r="F32" s="38"/>
    </row>
    <row r="33" spans="1:6" ht="31.5">
      <c r="A33" s="59" t="s">
        <v>699</v>
      </c>
      <c r="B33" s="41" t="str">
        <f>_xlfn.IFERROR(VLOOKUP($A33,Master!$A:$E,2,0),"")</f>
        <v>REQ-CTVS-SYSTEM-13</v>
      </c>
      <c r="C33" s="41" t="str">
        <f>_xlfn.IFERROR(VLOOKUP($A33,Master!$A:$E,3,0),"")</f>
        <v>Analyze communication between the SMIB and CTVS</v>
      </c>
      <c r="D33" s="41" t="str">
        <f>_xlfn.IFERROR(VLOOKUP($A33,Master!$A:$E,4,0),"")</f>
        <v>None</v>
      </c>
      <c r="E33" s="41" t="str">
        <f>_xlfn.IFERROR(VLOOKUP($A33,Master!$A:$E,5,0),"")</f>
        <v>SMIB only acknowledges communication from the VGM and CTVS.</v>
      </c>
      <c r="F33" s="38"/>
    </row>
    <row r="34" spans="1:6" ht="47.25">
      <c r="A34" s="59" t="s">
        <v>709</v>
      </c>
      <c r="B34" s="41" t="str">
        <f>_xlfn.IFERROR(VLOOKUP($A34,Master!$A:$E,2,0),"")</f>
        <v>REQ-CTVS-SYSTEM-14</v>
      </c>
      <c r="C34" s="41" t="str">
        <f>_xlfn.IFERROR(VLOOKUP($A34,Master!$A:$E,3,0),"")</f>
        <v>Analyze communications observinge a Long Poll 54.</v>
      </c>
      <c r="D34" s="41" t="str">
        <f>_xlfn.IFERROR(VLOOKUP($A34,Master!$A:$E,4,0),"")</f>
        <v>LP54 Supported</v>
      </c>
      <c r="E34" s="41" t="str">
        <f>_xlfn.IFERROR(VLOOKUP($A34,Master!$A:$E,5,0),"")</f>
        <v>CTVS forms long poll 54 (Send SAS Version ID and Gaming Machine Serial Number) as defined in the GSA SAS Protocol Version 6.00 or later.</v>
      </c>
      <c r="F34" s="38"/>
    </row>
    <row r="35" spans="1:6" ht="47.25">
      <c r="A35" s="59" t="s">
        <v>710</v>
      </c>
      <c r="B35" s="41" t="str">
        <f>_xlfn.IFERROR(VLOOKUP($A35,Master!$A:$E,2,0),"")</f>
        <v>REQ-CTVS-SYSTEM-15</v>
      </c>
      <c r="C35" s="41" t="str">
        <f>_xlfn.IFERROR(VLOOKUP($A35,Master!$A:$E,3,0),"")</f>
        <v>Analyze communications observinge a Long Poll 7B.</v>
      </c>
      <c r="D35" s="41" t="str">
        <f>_xlfn.IFERROR(VLOOKUP($A35,Master!$A:$E,4,0),"")</f>
        <v>LP7B Supported</v>
      </c>
      <c r="E35" s="41" t="str">
        <f>_xlfn.IFERROR(VLOOKUP($A35,Master!$A:$E,5,0),"")</f>
        <v>CTVS forms long poll 7B (Extended Validation Status) as defined in the GSA SAS Protocol Version 6.00 or later.</v>
      </c>
      <c r="F35" s="38"/>
    </row>
    <row r="36" spans="2:6" ht="15.75">
      <c r="B36" s="41">
        <f>_xlfn.IFERROR(VLOOKUP($A36,Master!$A:$E,2,0),"")</f>
      </c>
      <c r="C36" s="41">
        <f>_xlfn.IFERROR(VLOOKUP($A36,Master!$A:$E,3,0),"")</f>
      </c>
      <c r="D36" s="41">
        <f>_xlfn.IFERROR(VLOOKUP($A36,Master!$A:$E,4,0),"")</f>
      </c>
      <c r="E36" s="41">
        <f>_xlfn.IFERROR(VLOOKUP($A36,Master!$A:$E,5,0),"")</f>
      </c>
      <c r="F36" s="38"/>
    </row>
    <row r="37" spans="2:6" ht="15.75">
      <c r="B37" s="41">
        <f>_xlfn.IFERROR(VLOOKUP($A37,Master!$A:$E,2,0),"")</f>
      </c>
      <c r="C37" s="41">
        <f>_xlfn.IFERROR(VLOOKUP($A37,Master!$A:$E,3,0),"")</f>
      </c>
      <c r="D37" s="41">
        <f>_xlfn.IFERROR(VLOOKUP($A37,Master!$A:$E,4,0),"")</f>
      </c>
      <c r="E37" s="41">
        <f>_xlfn.IFERROR(VLOOKUP($A37,Master!$A:$E,5,0),"")</f>
      </c>
      <c r="F37" s="38"/>
    </row>
    <row r="38" spans="2:6" ht="15.75">
      <c r="B38" s="41">
        <f>_xlfn.IFERROR(VLOOKUP($A38,Master!$A:$E,2,0),"")</f>
      </c>
      <c r="C38" s="41">
        <f>_xlfn.IFERROR(VLOOKUP($A38,Master!$A:$E,3,0),"")</f>
      </c>
      <c r="D38" s="41">
        <f>_xlfn.IFERROR(VLOOKUP($A38,Master!$A:$E,4,0),"")</f>
      </c>
      <c r="E38" s="41">
        <f>_xlfn.IFERROR(VLOOKUP($A38,Master!$A:$E,5,0),"")</f>
      </c>
      <c r="F38" s="38"/>
    </row>
    <row r="39" spans="2:6" ht="15.75">
      <c r="B39" s="41">
        <f>_xlfn.IFERROR(VLOOKUP($A39,Master!$A:$E,2,0),"")</f>
      </c>
      <c r="C39" s="41">
        <f>_xlfn.IFERROR(VLOOKUP($A39,Master!$A:$E,3,0),"")</f>
      </c>
      <c r="D39" s="41">
        <f>_xlfn.IFERROR(VLOOKUP($A39,Master!$A:$E,4,0),"")</f>
      </c>
      <c r="E39" s="41">
        <f>_xlfn.IFERROR(VLOOKUP($A39,Master!$A:$E,5,0),"")</f>
      </c>
      <c r="F39" s="38"/>
    </row>
    <row r="40" spans="2:7" ht="15.75">
      <c r="B40" s="41">
        <f>_xlfn.IFERROR(VLOOKUP($A40,Master!$A:$E,2,0),"")</f>
      </c>
      <c r="C40" s="41">
        <f>_xlfn.IFERROR(VLOOKUP($A40,Master!$A:$E,3,0),"")</f>
      </c>
      <c r="D40" s="41">
        <f>_xlfn.IFERROR(VLOOKUP($A40,Master!$A:$E,4,0),"")</f>
      </c>
      <c r="E40" s="41">
        <f>_xlfn.IFERROR(VLOOKUP($A40,Master!$A:$E,5,0),"")</f>
      </c>
      <c r="F40" s="12"/>
      <c r="G40" s="12"/>
    </row>
    <row r="41" spans="2:6" ht="15.75">
      <c r="B41" s="41">
        <f>_xlfn.IFERROR(VLOOKUP($A41,Master!$A:$E,2,0),"")</f>
      </c>
      <c r="C41" s="41">
        <f>_xlfn.IFERROR(VLOOKUP($A41,Master!$A:$E,3,0),"")</f>
      </c>
      <c r="D41" s="41">
        <f>_xlfn.IFERROR(VLOOKUP($A41,Master!$A:$E,4,0),"")</f>
      </c>
      <c r="E41" s="41">
        <f>_xlfn.IFERROR(VLOOKUP($A41,Master!$A:$E,5,0),"")</f>
      </c>
      <c r="F41" s="38"/>
    </row>
    <row r="42" spans="2:6" ht="15.75">
      <c r="B42" s="41">
        <f>_xlfn.IFERROR(VLOOKUP($A42,Master!$A:$E,2,0),"")</f>
      </c>
      <c r="C42" s="41">
        <f>_xlfn.IFERROR(VLOOKUP($A42,Master!$A:$E,3,0),"")</f>
      </c>
      <c r="D42" s="41">
        <f>_xlfn.IFERROR(VLOOKUP($A42,Master!$A:$E,4,0),"")</f>
      </c>
      <c r="E42" s="41">
        <f>_xlfn.IFERROR(VLOOKUP($A42,Master!$A:$E,5,0),"")</f>
      </c>
      <c r="F42" s="38"/>
    </row>
    <row r="43" spans="2:6" ht="15.75">
      <c r="B43" s="41">
        <f>_xlfn.IFERROR(VLOOKUP($A43,Master!$A:$E,2,0),"")</f>
      </c>
      <c r="C43" s="41">
        <f>_xlfn.IFERROR(VLOOKUP($A43,Master!$A:$E,3,0),"")</f>
      </c>
      <c r="D43" s="41">
        <f>_xlfn.IFERROR(VLOOKUP($A43,Master!$A:$E,4,0),"")</f>
      </c>
      <c r="E43" s="41">
        <f>_xlfn.IFERROR(VLOOKUP($A43,Master!$A:$E,5,0),"")</f>
      </c>
      <c r="F43" s="38"/>
    </row>
    <row r="44" spans="2:6" ht="15.75">
      <c r="B44" s="41">
        <f>_xlfn.IFERROR(VLOOKUP($A44,Master!$A:$E,2,0),"")</f>
      </c>
      <c r="C44" s="41">
        <f>_xlfn.IFERROR(VLOOKUP($A44,Master!$A:$E,3,0),"")</f>
      </c>
      <c r="D44" s="41">
        <f>_xlfn.IFERROR(VLOOKUP($A44,Master!$A:$E,4,0),"")</f>
      </c>
      <c r="E44" s="41">
        <f>_xlfn.IFERROR(VLOOKUP($A44,Master!$A:$E,5,0),"")</f>
      </c>
      <c r="F44" s="38"/>
    </row>
    <row r="45" spans="2:6" ht="15.75">
      <c r="B45" s="41">
        <f>_xlfn.IFERROR(VLOOKUP($A45,Master!$A:$E,2,0),"")</f>
      </c>
      <c r="C45" s="41">
        <f>_xlfn.IFERROR(VLOOKUP($A45,Master!$A:$E,3,0),"")</f>
      </c>
      <c r="D45" s="41">
        <f>_xlfn.IFERROR(VLOOKUP($A45,Master!$A:$E,4,0),"")</f>
      </c>
      <c r="E45" s="41">
        <f>_xlfn.IFERROR(VLOOKUP($A45,Master!$A:$E,5,0),"")</f>
      </c>
      <c r="F45" s="38"/>
    </row>
    <row r="46" spans="2:6" ht="15.75">
      <c r="B46" s="41">
        <f>_xlfn.IFERROR(VLOOKUP($A46,Master!$A:$E,2,0),"")</f>
      </c>
      <c r="C46" s="41">
        <f>_xlfn.IFERROR(VLOOKUP($A46,Master!$A:$E,3,0),"")</f>
      </c>
      <c r="D46" s="41">
        <f>_xlfn.IFERROR(VLOOKUP($A46,Master!$A:$E,4,0),"")</f>
      </c>
      <c r="E46" s="41">
        <f>_xlfn.IFERROR(VLOOKUP($A46,Master!$A:$E,5,0),"")</f>
      </c>
      <c r="F46" s="38"/>
    </row>
    <row r="47" spans="2:6" ht="15.75">
      <c r="B47" s="41">
        <f>_xlfn.IFERROR(VLOOKUP($A47,Master!$A:$E,2,0),"")</f>
      </c>
      <c r="C47" s="41">
        <f>_xlfn.IFERROR(VLOOKUP($A47,Master!$A:$E,3,0),"")</f>
      </c>
      <c r="D47" s="41">
        <f>_xlfn.IFERROR(VLOOKUP($A47,Master!$A:$E,4,0),"")</f>
      </c>
      <c r="E47" s="41">
        <f>_xlfn.IFERROR(VLOOKUP($A47,Master!$A:$E,5,0),"")</f>
      </c>
      <c r="F47" s="38"/>
    </row>
    <row r="48" spans="2:6" ht="15.75">
      <c r="B48" s="41">
        <f>_xlfn.IFERROR(VLOOKUP($A48,Master!$A:$E,2,0),"")</f>
      </c>
      <c r="C48" s="41">
        <f>_xlfn.IFERROR(VLOOKUP($A48,Master!$A:$E,3,0),"")</f>
      </c>
      <c r="D48" s="41">
        <f>_xlfn.IFERROR(VLOOKUP($A48,Master!$A:$E,4,0),"")</f>
      </c>
      <c r="E48" s="41">
        <f>_xlfn.IFERROR(VLOOKUP($A48,Master!$A:$E,5,0),"")</f>
      </c>
      <c r="F48" s="38"/>
    </row>
    <row r="49" spans="2:7" ht="15.75">
      <c r="B49" s="41">
        <f>_xlfn.IFERROR(VLOOKUP($A49,Master!$A:$E,2,0),"")</f>
      </c>
      <c r="C49" s="41">
        <f>_xlfn.IFERROR(VLOOKUP($A49,Master!$A:$E,3,0),"")</f>
      </c>
      <c r="D49" s="41">
        <f>_xlfn.IFERROR(VLOOKUP($A49,Master!$A:$E,4,0),"")</f>
      </c>
      <c r="E49" s="41">
        <f>_xlfn.IFERROR(VLOOKUP($A49,Master!$A:$E,5,0),"")</f>
      </c>
      <c r="F49" s="12"/>
      <c r="G49" s="12"/>
    </row>
    <row r="50" spans="2:8" ht="15.75">
      <c r="B50" s="41">
        <f>_xlfn.IFERROR(VLOOKUP($A50,Master!$A:$E,2,0),"")</f>
      </c>
      <c r="C50" s="41">
        <f>_xlfn.IFERROR(VLOOKUP($A50,Master!$A:$E,3,0),"")</f>
      </c>
      <c r="D50" s="41">
        <f>_xlfn.IFERROR(VLOOKUP($A50,Master!$A:$E,4,0),"")</f>
      </c>
      <c r="E50" s="41">
        <f>_xlfn.IFERROR(VLOOKUP($A50,Master!$A:$E,5,0),"")</f>
      </c>
      <c r="F50" s="38"/>
      <c r="H50" s="3"/>
    </row>
    <row r="51" spans="2:6" ht="15.75">
      <c r="B51" s="41">
        <f>_xlfn.IFERROR(VLOOKUP($A51,Master!$A:$E,2,0),"")</f>
      </c>
      <c r="C51" s="41">
        <f>_xlfn.IFERROR(VLOOKUP($A51,Master!$A:$E,3,0),"")</f>
      </c>
      <c r="D51" s="41">
        <f>_xlfn.IFERROR(VLOOKUP($A51,Master!$A:$E,4,0),"")</f>
      </c>
      <c r="E51" s="41">
        <f>_xlfn.IFERROR(VLOOKUP($A51,Master!$A:$E,5,0),"")</f>
      </c>
      <c r="F51" s="38"/>
    </row>
    <row r="52" spans="2:6" ht="15.75">
      <c r="B52" s="41">
        <f>_xlfn.IFERROR(VLOOKUP($A52,Master!$A:$E,2,0),"")</f>
      </c>
      <c r="C52" s="41">
        <f>_xlfn.IFERROR(VLOOKUP($A52,Master!$A:$E,3,0),"")</f>
      </c>
      <c r="D52" s="41">
        <f>_xlfn.IFERROR(VLOOKUP($A52,Master!$A:$E,4,0),"")</f>
      </c>
      <c r="E52" s="41">
        <f>_xlfn.IFERROR(VLOOKUP($A52,Master!$A:$E,5,0),"")</f>
      </c>
      <c r="F52" s="38"/>
    </row>
    <row r="53" spans="2:6" ht="15.75">
      <c r="B53" s="41">
        <f>_xlfn.IFERROR(VLOOKUP($A53,Master!$A:$E,2,0),"")</f>
      </c>
      <c r="C53" s="41">
        <f>_xlfn.IFERROR(VLOOKUP($A53,Master!$A:$E,3,0),"")</f>
      </c>
      <c r="D53" s="41">
        <f>_xlfn.IFERROR(VLOOKUP($A53,Master!$A:$E,4,0),"")</f>
      </c>
      <c r="E53" s="41">
        <f>_xlfn.IFERROR(VLOOKUP($A53,Master!$A:$E,5,0),"")</f>
      </c>
      <c r="F53" s="38"/>
    </row>
    <row r="54" spans="2:8" ht="15.75">
      <c r="B54" s="41">
        <f>_xlfn.IFERROR(VLOOKUP($A54,Master!$A:$E,2,0),"")</f>
      </c>
      <c r="C54" s="41">
        <f>_xlfn.IFERROR(VLOOKUP($A54,Master!$A:$E,3,0),"")</f>
      </c>
      <c r="D54" s="41">
        <f>_xlfn.IFERROR(VLOOKUP($A54,Master!$A:$E,4,0),"")</f>
      </c>
      <c r="E54" s="41">
        <f>_xlfn.IFERROR(VLOOKUP($A54,Master!$A:$E,5,0),"")</f>
      </c>
      <c r="F54" s="38"/>
      <c r="H54" s="13" t="s">
        <v>17</v>
      </c>
    </row>
    <row r="55" spans="2:8" ht="15.75">
      <c r="B55" s="41">
        <f>_xlfn.IFERROR(VLOOKUP($A55,Master!$A:$E,2,0),"")</f>
      </c>
      <c r="C55" s="41">
        <f>_xlfn.IFERROR(VLOOKUP($A55,Master!$A:$E,3,0),"")</f>
      </c>
      <c r="D55" s="41">
        <f>_xlfn.IFERROR(VLOOKUP($A55,Master!$A:$E,4,0),"")</f>
      </c>
      <c r="E55" s="41">
        <f>_xlfn.IFERROR(VLOOKUP($A55,Master!$A:$E,5,0),"")</f>
      </c>
      <c r="F55" s="38"/>
      <c r="H55" s="13"/>
    </row>
    <row r="56" spans="2:8" ht="15.75">
      <c r="B56" s="41">
        <f>_xlfn.IFERROR(VLOOKUP($A56,Master!$A:$E,2,0),"")</f>
      </c>
      <c r="C56" s="41">
        <f>_xlfn.IFERROR(VLOOKUP($A56,Master!$A:$E,3,0),"")</f>
      </c>
      <c r="D56" s="41">
        <f>_xlfn.IFERROR(VLOOKUP($A56,Master!$A:$E,4,0),"")</f>
      </c>
      <c r="E56" s="41">
        <f>_xlfn.IFERROR(VLOOKUP($A56,Master!$A:$E,5,0),"")</f>
      </c>
      <c r="F56" s="38"/>
      <c r="H56" s="5" t="s">
        <v>17</v>
      </c>
    </row>
    <row r="57" spans="2:8" ht="15.75">
      <c r="B57" s="41">
        <f>_xlfn.IFERROR(VLOOKUP($A57,Master!$A:$E,2,0),"")</f>
      </c>
      <c r="C57" s="41">
        <f>_xlfn.IFERROR(VLOOKUP($A57,Master!$A:$E,3,0),"")</f>
      </c>
      <c r="D57" s="41">
        <f>_xlfn.IFERROR(VLOOKUP($A57,Master!$A:$E,4,0),"")</f>
      </c>
      <c r="E57" s="41">
        <f>_xlfn.IFERROR(VLOOKUP($A57,Master!$A:$E,5,0),"")</f>
      </c>
      <c r="F57" s="38"/>
      <c r="H57" s="13" t="s">
        <v>17</v>
      </c>
    </row>
    <row r="58" spans="2:8" ht="15.75">
      <c r="B58" s="41">
        <f>_xlfn.IFERROR(VLOOKUP($A58,Master!$A:$E,2,0),"")</f>
      </c>
      <c r="C58" s="41">
        <f>_xlfn.IFERROR(VLOOKUP($A58,Master!$A:$E,3,0),"")</f>
      </c>
      <c r="D58" s="41">
        <f>_xlfn.IFERROR(VLOOKUP($A58,Master!$A:$E,4,0),"")</f>
      </c>
      <c r="E58" s="41">
        <f>_xlfn.IFERROR(VLOOKUP($A58,Master!$A:$E,5,0),"")</f>
      </c>
      <c r="F58" s="38"/>
      <c r="H58" s="13"/>
    </row>
    <row r="59" spans="2:8" ht="15.75">
      <c r="B59" s="41">
        <f>_xlfn.IFERROR(VLOOKUP($A59,Master!$A:$E,2,0),"")</f>
      </c>
      <c r="C59" s="41">
        <f>_xlfn.IFERROR(VLOOKUP($A59,Master!$A:$E,3,0),"")</f>
      </c>
      <c r="D59" s="41">
        <f>_xlfn.IFERROR(VLOOKUP($A59,Master!$A:$E,4,0),"")</f>
      </c>
      <c r="E59" s="41">
        <f>_xlfn.IFERROR(VLOOKUP($A59,Master!$A:$E,5,0),"")</f>
      </c>
      <c r="F59" s="38"/>
      <c r="H59" s="14"/>
    </row>
    <row r="60" spans="2:8" ht="15.75">
      <c r="B60" s="41">
        <f>_xlfn.IFERROR(VLOOKUP($A60,Master!$A:$E,2,0),"")</f>
      </c>
      <c r="C60" s="41">
        <f>_xlfn.IFERROR(VLOOKUP($A60,Master!$A:$E,3,0),"")</f>
      </c>
      <c r="D60" s="41">
        <f>_xlfn.IFERROR(VLOOKUP($A60,Master!$A:$E,4,0),"")</f>
      </c>
      <c r="E60" s="41">
        <f>_xlfn.IFERROR(VLOOKUP($A60,Master!$A:$E,5,0),"")</f>
      </c>
      <c r="F60" s="38"/>
      <c r="H60" s="15"/>
    </row>
    <row r="61" spans="2:8" ht="15.75">
      <c r="B61" s="41">
        <f>_xlfn.IFERROR(VLOOKUP($A61,Master!$A:$E,2,0),"")</f>
      </c>
      <c r="C61" s="41">
        <f>_xlfn.IFERROR(VLOOKUP($A61,Master!$A:$E,3,0),"")</f>
      </c>
      <c r="D61" s="41">
        <f>_xlfn.IFERROR(VLOOKUP($A61,Master!$A:$E,4,0),"")</f>
      </c>
      <c r="E61" s="41">
        <f>_xlfn.IFERROR(VLOOKUP($A61,Master!$A:$E,5,0),"")</f>
      </c>
      <c r="F61" s="38"/>
      <c r="H61" s="10" t="s">
        <v>17</v>
      </c>
    </row>
    <row r="62" spans="2:8" ht="15.75">
      <c r="B62" s="41">
        <f>_xlfn.IFERROR(VLOOKUP($A62,Master!$A:$E,2,0),"")</f>
      </c>
      <c r="C62" s="41">
        <f>_xlfn.IFERROR(VLOOKUP($A62,Master!$A:$E,3,0),"")</f>
      </c>
      <c r="D62" s="41">
        <f>_xlfn.IFERROR(VLOOKUP($A62,Master!$A:$E,4,0),"")</f>
      </c>
      <c r="E62" s="41">
        <f>_xlfn.IFERROR(VLOOKUP($A62,Master!$A:$E,5,0),"")</f>
      </c>
      <c r="F62" s="38"/>
      <c r="H62" s="10" t="s">
        <v>17</v>
      </c>
    </row>
    <row r="63" spans="2:6" ht="15.75">
      <c r="B63" s="41">
        <f>_xlfn.IFERROR(VLOOKUP($A63,Master!$A:$E,2,0),"")</f>
      </c>
      <c r="C63" s="41">
        <f>_xlfn.IFERROR(VLOOKUP($A63,Master!$A:$E,3,0),"")</f>
      </c>
      <c r="D63" s="41">
        <f>_xlfn.IFERROR(VLOOKUP($A63,Master!$A:$E,4,0),"")</f>
      </c>
      <c r="E63" s="41">
        <f>_xlfn.IFERROR(VLOOKUP($A63,Master!$A:$E,5,0),"")</f>
      </c>
      <c r="F63" s="38"/>
    </row>
    <row r="64" spans="2:6" ht="15.75">
      <c r="B64" s="41">
        <f>_xlfn.IFERROR(VLOOKUP($A64,Master!$A:$E,2,0),"")</f>
      </c>
      <c r="C64" s="41">
        <f>_xlfn.IFERROR(VLOOKUP($A64,Master!$A:$E,3,0),"")</f>
      </c>
      <c r="D64" s="41">
        <f>_xlfn.IFERROR(VLOOKUP($A64,Master!$A:$E,4,0),"")</f>
      </c>
      <c r="E64" s="41">
        <f>_xlfn.IFERROR(VLOOKUP($A64,Master!$A:$E,5,0),"")</f>
      </c>
      <c r="F64" s="38"/>
    </row>
    <row r="65" spans="1:6" ht="15.75">
      <c r="A65" s="42"/>
      <c r="B65" s="41">
        <f>_xlfn.IFERROR(VLOOKUP($A65,Master!$A:$E,2,0),"")</f>
      </c>
      <c r="C65" s="41">
        <f>_xlfn.IFERROR(VLOOKUP($A65,Master!$A:$E,3,0),"")</f>
      </c>
      <c r="D65" s="41">
        <f>_xlfn.IFERROR(VLOOKUP($A65,Master!$A:$E,4,0),"")</f>
      </c>
      <c r="E65" s="41">
        <f>_xlfn.IFERROR(VLOOKUP($A65,Master!$A:$E,5,0),"")</f>
      </c>
      <c r="F65" s="11"/>
    </row>
    <row r="66" spans="2:6" ht="15.75">
      <c r="B66" s="41">
        <f>_xlfn.IFERROR(VLOOKUP($A66,Master!$A:$E,2,0),"")</f>
      </c>
      <c r="C66" s="41">
        <f>_xlfn.IFERROR(VLOOKUP($A66,Master!$A:$E,3,0),"")</f>
      </c>
      <c r="D66" s="41">
        <f>_xlfn.IFERROR(VLOOKUP($A66,Master!$A:$E,4,0),"")</f>
      </c>
      <c r="E66" s="41">
        <f>_xlfn.IFERROR(VLOOKUP($A66,Master!$A:$E,5,0),"")</f>
      </c>
      <c r="F66" s="38"/>
    </row>
    <row r="67" spans="2:6" ht="15.75">
      <c r="B67" s="41">
        <f>_xlfn.IFERROR(VLOOKUP($A67,Master!$A:$E,2,0),"")</f>
      </c>
      <c r="C67" s="41">
        <f>_xlfn.IFERROR(VLOOKUP($A67,Master!$A:$E,3,0),"")</f>
      </c>
      <c r="D67" s="41">
        <f>_xlfn.IFERROR(VLOOKUP($A67,Master!$A:$E,4,0),"")</f>
      </c>
      <c r="E67" s="41">
        <f>_xlfn.IFERROR(VLOOKUP($A67,Master!$A:$E,5,0),"")</f>
      </c>
      <c r="F67" s="38"/>
    </row>
    <row r="68" spans="2:6" ht="15.75">
      <c r="B68" s="41">
        <f>_xlfn.IFERROR(VLOOKUP($A68,Master!$A:$E,2,0),"")</f>
      </c>
      <c r="C68" s="41">
        <f>_xlfn.IFERROR(VLOOKUP($A68,Master!$A:$E,3,0),"")</f>
      </c>
      <c r="D68" s="41">
        <f>_xlfn.IFERROR(VLOOKUP($A68,Master!$A:$E,4,0),"")</f>
      </c>
      <c r="E68" s="41">
        <f>_xlfn.IFERROR(VLOOKUP($A68,Master!$A:$E,5,0),"")</f>
      </c>
      <c r="F68" s="38"/>
    </row>
    <row r="69" spans="2:7" ht="15.75">
      <c r="B69" s="41">
        <f>_xlfn.IFERROR(VLOOKUP($A69,Master!$A:$E,2,0),"")</f>
      </c>
      <c r="C69" s="41">
        <f>_xlfn.IFERROR(VLOOKUP($A69,Master!$A:$E,3,0),"")</f>
      </c>
      <c r="D69" s="41">
        <f>_xlfn.IFERROR(VLOOKUP($A69,Master!$A:$E,4,0),"")</f>
      </c>
      <c r="E69" s="41">
        <f>_xlfn.IFERROR(VLOOKUP($A69,Master!$A:$E,5,0),"")</f>
      </c>
      <c r="F69" s="12"/>
      <c r="G69" s="12"/>
    </row>
    <row r="70" spans="2:6" ht="15.75">
      <c r="B70" s="41">
        <f>_xlfn.IFERROR(VLOOKUP($A70,Master!$A:$E,2,0),"")</f>
      </c>
      <c r="C70" s="41">
        <f>_xlfn.IFERROR(VLOOKUP($A70,Master!$A:$E,3,0),"")</f>
      </c>
      <c r="D70" s="41">
        <f>_xlfn.IFERROR(VLOOKUP($A70,Master!$A:$E,4,0),"")</f>
      </c>
      <c r="E70" s="41">
        <f>_xlfn.IFERROR(VLOOKUP($A70,Master!$A:$E,5,0),"")</f>
      </c>
      <c r="F70" s="38"/>
    </row>
    <row r="71" spans="2:6" ht="15.75">
      <c r="B71" s="41">
        <f>_xlfn.IFERROR(VLOOKUP($A71,Master!$A:$E,2,0),"")</f>
      </c>
      <c r="C71" s="41">
        <f>_xlfn.IFERROR(VLOOKUP($A71,Master!$A:$E,3,0),"")</f>
      </c>
      <c r="D71" s="41">
        <f>_xlfn.IFERROR(VLOOKUP($A71,Master!$A:$E,4,0),"")</f>
      </c>
      <c r="E71" s="41">
        <f>_xlfn.IFERROR(VLOOKUP($A71,Master!$A:$E,5,0),"")</f>
      </c>
      <c r="F71" s="38"/>
    </row>
    <row r="72" spans="2:6" ht="15.75">
      <c r="B72" s="41">
        <f>_xlfn.IFERROR(VLOOKUP($A72,Master!$A:$E,2,0),"")</f>
      </c>
      <c r="C72" s="41">
        <f>_xlfn.IFERROR(VLOOKUP($A72,Master!$A:$E,3,0),"")</f>
      </c>
      <c r="D72" s="41">
        <f>_xlfn.IFERROR(VLOOKUP($A72,Master!$A:$E,4,0),"")</f>
      </c>
      <c r="E72" s="41">
        <f>_xlfn.IFERROR(VLOOKUP($A72,Master!$A:$E,5,0),"")</f>
      </c>
      <c r="F72" s="38"/>
    </row>
    <row r="73" spans="2:6" ht="15.75">
      <c r="B73" s="41">
        <f>_xlfn.IFERROR(VLOOKUP($A73,Master!$A:$E,2,0),"")</f>
      </c>
      <c r="C73" s="41">
        <f>_xlfn.IFERROR(VLOOKUP($A73,Master!$A:$E,3,0),"")</f>
      </c>
      <c r="D73" s="41">
        <f>_xlfn.IFERROR(VLOOKUP($A73,Master!$A:$E,4,0),"")</f>
      </c>
      <c r="E73" s="41">
        <f>_xlfn.IFERROR(VLOOKUP($A73,Master!$A:$E,5,0),"")</f>
      </c>
      <c r="F73" s="38"/>
    </row>
    <row r="74" spans="2:6" ht="15.75">
      <c r="B74" s="41">
        <f>_xlfn.IFERROR(VLOOKUP($A74,Master!$A:$E,2,0),"")</f>
      </c>
      <c r="C74" s="41">
        <f>_xlfn.IFERROR(VLOOKUP($A74,Master!$A:$E,3,0),"")</f>
      </c>
      <c r="D74" s="41">
        <f>_xlfn.IFERROR(VLOOKUP($A74,Master!$A:$E,4,0),"")</f>
      </c>
      <c r="E74" s="41">
        <f>_xlfn.IFERROR(VLOOKUP($A74,Master!$A:$E,5,0),"")</f>
      </c>
      <c r="F74" s="38"/>
    </row>
    <row r="75" spans="2:6" ht="15.75">
      <c r="B75" s="41">
        <f>_xlfn.IFERROR(VLOOKUP($A75,Master!$A:$E,2,0),"")</f>
      </c>
      <c r="C75" s="41">
        <f>_xlfn.IFERROR(VLOOKUP($A75,Master!$A:$E,3,0),"")</f>
      </c>
      <c r="D75" s="41">
        <f>_xlfn.IFERROR(VLOOKUP($A75,Master!$A:$E,4,0),"")</f>
      </c>
      <c r="E75" s="41">
        <f>_xlfn.IFERROR(VLOOKUP($A75,Master!$A:$E,5,0),"")</f>
      </c>
      <c r="F75" s="38"/>
    </row>
    <row r="76" spans="1:6" ht="15.75">
      <c r="A76" s="42"/>
      <c r="B76" s="41">
        <f>_xlfn.IFERROR(VLOOKUP($A76,Master!$A:$E,2,0),"")</f>
      </c>
      <c r="C76" s="41">
        <f>_xlfn.IFERROR(VLOOKUP($A76,Master!$A:$E,3,0),"")</f>
      </c>
      <c r="D76" s="41">
        <f>_xlfn.IFERROR(VLOOKUP($A76,Master!$A:$E,4,0),"")</f>
      </c>
      <c r="E76" s="41">
        <f>_xlfn.IFERROR(VLOOKUP($A76,Master!$A:$E,5,0),"")</f>
      </c>
      <c r="F76" s="11"/>
    </row>
    <row r="77" spans="2:6" ht="15.75">
      <c r="B77" s="41">
        <f>_xlfn.IFERROR(VLOOKUP($A77,Master!$A:$E,2,0),"")</f>
      </c>
      <c r="C77" s="41">
        <f>_xlfn.IFERROR(VLOOKUP($A77,Master!$A:$E,3,0),"")</f>
      </c>
      <c r="D77" s="41">
        <f>_xlfn.IFERROR(VLOOKUP($A77,Master!$A:$E,4,0),"")</f>
      </c>
      <c r="E77" s="41">
        <f>_xlfn.IFERROR(VLOOKUP($A77,Master!$A:$E,5,0),"")</f>
      </c>
      <c r="F77" s="38"/>
    </row>
    <row r="78" spans="2:6" ht="15.75">
      <c r="B78" s="41">
        <f>_xlfn.IFERROR(VLOOKUP($A78,Master!$A:$E,2,0),"")</f>
      </c>
      <c r="C78" s="41">
        <f>_xlfn.IFERROR(VLOOKUP($A78,Master!$A:$E,3,0),"")</f>
      </c>
      <c r="D78" s="41">
        <f>_xlfn.IFERROR(VLOOKUP($A78,Master!$A:$E,4,0),"")</f>
      </c>
      <c r="E78" s="41">
        <f>_xlfn.IFERROR(VLOOKUP($A78,Master!$A:$E,5,0),"")</f>
      </c>
      <c r="F78" s="38"/>
    </row>
    <row r="79" spans="2:6" ht="15.75">
      <c r="B79" s="41">
        <f>_xlfn.IFERROR(VLOOKUP($A79,Master!$A:$E,2,0),"")</f>
      </c>
      <c r="C79" s="41">
        <f>_xlfn.IFERROR(VLOOKUP($A79,Master!$A:$E,3,0),"")</f>
      </c>
      <c r="D79" s="41">
        <f>_xlfn.IFERROR(VLOOKUP($A79,Master!$A:$E,4,0),"")</f>
      </c>
      <c r="E79" s="41">
        <f>_xlfn.IFERROR(VLOOKUP($A79,Master!$A:$E,5,0),"")</f>
      </c>
      <c r="F79" s="38"/>
    </row>
    <row r="80" spans="2:6" ht="15.75">
      <c r="B80" s="41">
        <f>_xlfn.IFERROR(VLOOKUP($A80,Master!$A:$E,2,0),"")</f>
      </c>
      <c r="C80" s="41">
        <f>_xlfn.IFERROR(VLOOKUP($A80,Master!$A:$E,3,0),"")</f>
      </c>
      <c r="D80" s="41">
        <f>_xlfn.IFERROR(VLOOKUP($A80,Master!$A:$E,4,0),"")</f>
      </c>
      <c r="E80" s="41">
        <f>_xlfn.IFERROR(VLOOKUP($A80,Master!$A:$E,5,0),"")</f>
      </c>
      <c r="F80" s="38"/>
    </row>
    <row r="81" spans="2:6" ht="15.75">
      <c r="B81" s="41">
        <f>_xlfn.IFERROR(VLOOKUP($A81,Master!$A:$E,2,0),"")</f>
      </c>
      <c r="C81" s="41">
        <f>_xlfn.IFERROR(VLOOKUP($A81,Master!$A:$E,3,0),"")</f>
      </c>
      <c r="D81" s="41">
        <f>_xlfn.IFERROR(VLOOKUP($A81,Master!$A:$E,4,0),"")</f>
      </c>
      <c r="E81" s="41">
        <f>_xlfn.IFERROR(VLOOKUP($A81,Master!$A:$E,5,0),"")</f>
      </c>
      <c r="F81" s="38"/>
    </row>
    <row r="82" spans="1:6" ht="15.75">
      <c r="A82" s="42"/>
      <c r="B82" s="41">
        <f>_xlfn.IFERROR(VLOOKUP($A82,Master!$A:$E,2,0),"")</f>
      </c>
      <c r="C82" s="41">
        <f>_xlfn.IFERROR(VLOOKUP($A82,Master!$A:$E,3,0),"")</f>
      </c>
      <c r="D82" s="41">
        <f>_xlfn.IFERROR(VLOOKUP($A82,Master!$A:$E,4,0),"")</f>
      </c>
      <c r="E82" s="41">
        <f>_xlfn.IFERROR(VLOOKUP($A82,Master!$A:$E,5,0),"")</f>
      </c>
      <c r="F82" s="11"/>
    </row>
    <row r="83" spans="2:6" ht="15.75">
      <c r="B83" s="41">
        <f>_xlfn.IFERROR(VLOOKUP($A83,Master!$A:$E,2,0),"")</f>
      </c>
      <c r="C83" s="41">
        <f>_xlfn.IFERROR(VLOOKUP($A83,Master!$A:$E,3,0),"")</f>
      </c>
      <c r="D83" s="41">
        <f>_xlfn.IFERROR(VLOOKUP($A83,Master!$A:$E,4,0),"")</f>
      </c>
      <c r="E83" s="41">
        <f>_xlfn.IFERROR(VLOOKUP($A83,Master!$A:$E,5,0),"")</f>
      </c>
      <c r="F83" s="38"/>
    </row>
    <row r="84" spans="2:6" ht="15.75">
      <c r="B84" s="41">
        <f>_xlfn.IFERROR(VLOOKUP($A84,Master!$A:$E,2,0),"")</f>
      </c>
      <c r="C84" s="41">
        <f>_xlfn.IFERROR(VLOOKUP($A84,Master!$A:$E,3,0),"")</f>
      </c>
      <c r="D84" s="41">
        <f>_xlfn.IFERROR(VLOOKUP($A84,Master!$A:$E,4,0),"")</f>
      </c>
      <c r="E84" s="41">
        <f>_xlfn.IFERROR(VLOOKUP($A84,Master!$A:$E,5,0),"")</f>
      </c>
      <c r="F84" s="38"/>
    </row>
    <row r="85" spans="2:6" ht="15.75">
      <c r="B85" s="41">
        <f>_xlfn.IFERROR(VLOOKUP($A85,Master!$A:$E,2,0),"")</f>
      </c>
      <c r="C85" s="41">
        <f>_xlfn.IFERROR(VLOOKUP($A85,Master!$A:$E,3,0),"")</f>
      </c>
      <c r="D85" s="41">
        <f>_xlfn.IFERROR(VLOOKUP($A85,Master!$A:$E,4,0),"")</f>
      </c>
      <c r="E85" s="41">
        <f>_xlfn.IFERROR(VLOOKUP($A85,Master!$A:$E,5,0),"")</f>
      </c>
      <c r="F85" s="38"/>
    </row>
    <row r="86" spans="2:6" ht="15.75">
      <c r="B86" s="41">
        <f>_xlfn.IFERROR(VLOOKUP($A86,Master!$A:$E,2,0),"")</f>
      </c>
      <c r="C86" s="41">
        <f>_xlfn.IFERROR(VLOOKUP($A86,Master!$A:$E,3,0),"")</f>
      </c>
      <c r="D86" s="41">
        <f>_xlfn.IFERROR(VLOOKUP($A86,Master!$A:$E,4,0),"")</f>
      </c>
      <c r="E86" s="41">
        <f>_xlfn.IFERROR(VLOOKUP($A86,Master!$A:$E,5,0),"")</f>
      </c>
      <c r="F86" s="38"/>
    </row>
    <row r="87" spans="2:6" ht="15.75">
      <c r="B87" s="41">
        <f>_xlfn.IFERROR(VLOOKUP($A87,Master!$A:$E,2,0),"")</f>
      </c>
      <c r="C87" s="41">
        <f>_xlfn.IFERROR(VLOOKUP($A87,Master!$A:$E,3,0),"")</f>
      </c>
      <c r="D87" s="41">
        <f>_xlfn.IFERROR(VLOOKUP($A87,Master!$A:$E,4,0),"")</f>
      </c>
      <c r="E87" s="41">
        <f>_xlfn.IFERROR(VLOOKUP($A87,Master!$A:$E,5,0),"")</f>
      </c>
      <c r="F87" s="38"/>
    </row>
    <row r="88" spans="2:6" ht="15.75">
      <c r="B88" s="41">
        <f>_xlfn.IFERROR(VLOOKUP($A88,Master!$A:$E,2,0),"")</f>
      </c>
      <c r="C88" s="41">
        <f>_xlfn.IFERROR(VLOOKUP($A88,Master!$A:$E,3,0),"")</f>
      </c>
      <c r="D88" s="41">
        <f>_xlfn.IFERROR(VLOOKUP($A88,Master!$A:$E,4,0),"")</f>
      </c>
      <c r="E88" s="41">
        <f>_xlfn.IFERROR(VLOOKUP($A88,Master!$A:$E,5,0),"")</f>
      </c>
      <c r="F88" s="38"/>
    </row>
    <row r="89" spans="2:6" ht="15.75">
      <c r="B89" s="41">
        <f>_xlfn.IFERROR(VLOOKUP($A89,Master!$A:$E,2,0),"")</f>
      </c>
      <c r="C89" s="41">
        <f>_xlfn.IFERROR(VLOOKUP($A89,Master!$A:$E,3,0),"")</f>
      </c>
      <c r="D89" s="41">
        <f>_xlfn.IFERROR(VLOOKUP($A89,Master!$A:$E,4,0),"")</f>
      </c>
      <c r="E89" s="41">
        <f>_xlfn.IFERROR(VLOOKUP($A89,Master!$A:$E,5,0),"")</f>
      </c>
      <c r="F89" s="38"/>
    </row>
    <row r="90" spans="2:6" ht="15.75">
      <c r="B90" s="41">
        <f>_xlfn.IFERROR(VLOOKUP($A90,Master!$A:$E,2,0),"")</f>
      </c>
      <c r="C90" s="41">
        <f>_xlfn.IFERROR(VLOOKUP($A90,Master!$A:$E,3,0),"")</f>
      </c>
      <c r="D90" s="41">
        <f>_xlfn.IFERROR(VLOOKUP($A90,Master!$A:$E,4,0),"")</f>
      </c>
      <c r="E90" s="41">
        <f>_xlfn.IFERROR(VLOOKUP($A90,Master!$A:$E,5,0),"")</f>
      </c>
      <c r="F90" s="38"/>
    </row>
    <row r="91" spans="2:6" ht="15.75">
      <c r="B91" s="41">
        <f>_xlfn.IFERROR(VLOOKUP($A91,Master!$A:$E,2,0),"")</f>
      </c>
      <c r="C91" s="41">
        <f>_xlfn.IFERROR(VLOOKUP($A91,Master!$A:$E,3,0),"")</f>
      </c>
      <c r="D91" s="41">
        <f>_xlfn.IFERROR(VLOOKUP($A91,Master!$A:$E,4,0),"")</f>
      </c>
      <c r="E91" s="41">
        <f>_xlfn.IFERROR(VLOOKUP($A91,Master!$A:$E,5,0),"")</f>
      </c>
      <c r="F91" s="38"/>
    </row>
    <row r="92" spans="2:6" ht="15.75">
      <c r="B92" s="41">
        <f>_xlfn.IFERROR(VLOOKUP($A92,Master!$A:$E,2,0),"")</f>
      </c>
      <c r="C92" s="41">
        <f>_xlfn.IFERROR(VLOOKUP($A92,Master!$A:$E,3,0),"")</f>
      </c>
      <c r="D92" s="41">
        <f>_xlfn.IFERROR(VLOOKUP($A92,Master!$A:$E,4,0),"")</f>
      </c>
      <c r="E92" s="41">
        <f>_xlfn.IFERROR(VLOOKUP($A92,Master!$A:$E,5,0),"")</f>
      </c>
      <c r="F92" s="38"/>
    </row>
    <row r="93" spans="1:6" ht="15.75">
      <c r="A93" s="42"/>
      <c r="B93" s="41">
        <f>_xlfn.IFERROR(VLOOKUP($A93,Master!$A:$E,2,0),"")</f>
      </c>
      <c r="C93" s="41">
        <f>_xlfn.IFERROR(VLOOKUP($A93,Master!$A:$E,3,0),"")</f>
      </c>
      <c r="D93" s="41">
        <f>_xlfn.IFERROR(VLOOKUP($A93,Master!$A:$E,4,0),"")</f>
      </c>
      <c r="E93" s="41">
        <f>_xlfn.IFERROR(VLOOKUP($A93,Master!$A:$E,5,0),"")</f>
      </c>
      <c r="F93" s="11"/>
    </row>
    <row r="94" spans="2:6" ht="15.75">
      <c r="B94" s="41">
        <f>_xlfn.IFERROR(VLOOKUP($A94,Master!$A:$E,2,0),"")</f>
      </c>
      <c r="C94" s="41">
        <f>_xlfn.IFERROR(VLOOKUP($A94,Master!$A:$E,3,0),"")</f>
      </c>
      <c r="D94" s="41">
        <f>_xlfn.IFERROR(VLOOKUP($A94,Master!$A:$E,4,0),"")</f>
      </c>
      <c r="E94" s="41">
        <f>_xlfn.IFERROR(VLOOKUP($A94,Master!$A:$E,5,0),"")</f>
      </c>
      <c r="F94" s="38"/>
    </row>
    <row r="95" spans="2:6" ht="15.75">
      <c r="B95" s="41">
        <f>_xlfn.IFERROR(VLOOKUP($A95,Master!$A:$E,2,0),"")</f>
      </c>
      <c r="C95" s="41">
        <f>_xlfn.IFERROR(VLOOKUP($A95,Master!$A:$E,3,0),"")</f>
      </c>
      <c r="D95" s="41">
        <f>_xlfn.IFERROR(VLOOKUP($A95,Master!$A:$E,4,0),"")</f>
      </c>
      <c r="E95" s="41">
        <f>_xlfn.IFERROR(VLOOKUP($A95,Master!$A:$E,5,0),"")</f>
      </c>
      <c r="F95" s="38"/>
    </row>
    <row r="96" spans="2:6" ht="15.75">
      <c r="B96" s="41">
        <f>_xlfn.IFERROR(VLOOKUP($A96,Master!$A:$E,2,0),"")</f>
      </c>
      <c r="C96" s="41">
        <f>_xlfn.IFERROR(VLOOKUP($A96,Master!$A:$E,3,0),"")</f>
      </c>
      <c r="D96" s="41">
        <f>_xlfn.IFERROR(VLOOKUP($A96,Master!$A:$E,4,0),"")</f>
      </c>
      <c r="E96" s="41">
        <f>_xlfn.IFERROR(VLOOKUP($A96,Master!$A:$E,5,0),"")</f>
      </c>
      <c r="F96" s="38"/>
    </row>
    <row r="97" spans="2:7" ht="15.75">
      <c r="B97" s="41">
        <f>_xlfn.IFERROR(VLOOKUP($A97,Master!$A:$E,2,0),"")</f>
      </c>
      <c r="C97" s="41">
        <f>_xlfn.IFERROR(VLOOKUP($A97,Master!$A:$E,3,0),"")</f>
      </c>
      <c r="D97" s="41">
        <f>_xlfn.IFERROR(VLOOKUP($A97,Master!$A:$E,4,0),"")</f>
      </c>
      <c r="E97" s="41">
        <f>_xlfn.IFERROR(VLOOKUP($A97,Master!$A:$E,5,0),"")</f>
      </c>
      <c r="F97" s="12"/>
      <c r="G97" s="12"/>
    </row>
    <row r="98" spans="2:8" ht="15.75">
      <c r="B98" s="41">
        <f>_xlfn.IFERROR(VLOOKUP($A98,Master!$A:$E,2,0),"")</f>
      </c>
      <c r="C98" s="41">
        <f>_xlfn.IFERROR(VLOOKUP($A98,Master!$A:$E,3,0),"")</f>
      </c>
      <c r="D98" s="41">
        <f>_xlfn.IFERROR(VLOOKUP($A98,Master!$A:$E,4,0),"")</f>
      </c>
      <c r="E98" s="41">
        <f>_xlfn.IFERROR(VLOOKUP($A98,Master!$A:$E,5,0),"")</f>
      </c>
      <c r="F98" s="38"/>
      <c r="H98" s="37" t="s">
        <v>17</v>
      </c>
    </row>
    <row r="99" spans="2:7" ht="15.75">
      <c r="B99" s="41">
        <f>_xlfn.IFERROR(VLOOKUP($A99,Master!$A:$E,2,0),"")</f>
      </c>
      <c r="C99" s="41">
        <f>_xlfn.IFERROR(VLOOKUP($A99,Master!$A:$E,3,0),"")</f>
      </c>
      <c r="D99" s="41">
        <f>_xlfn.IFERROR(VLOOKUP($A99,Master!$A:$E,4,0),"")</f>
      </c>
      <c r="E99" s="41">
        <f>_xlfn.IFERROR(VLOOKUP($A99,Master!$A:$E,5,0),"")</f>
      </c>
      <c r="F99" s="12"/>
      <c r="G99" s="12"/>
    </row>
    <row r="100" spans="2:7" ht="15.75">
      <c r="B100" s="41">
        <f>_xlfn.IFERROR(VLOOKUP($A100,Master!$A:$E,2,0),"")</f>
      </c>
      <c r="C100" s="41">
        <f>_xlfn.IFERROR(VLOOKUP($A100,Master!$A:$E,3,0),"")</f>
      </c>
      <c r="D100" s="41">
        <f>_xlfn.IFERROR(VLOOKUP($A100,Master!$A:$E,4,0),"")</f>
      </c>
      <c r="E100" s="41">
        <f>_xlfn.IFERROR(VLOOKUP($A100,Master!$A:$E,5,0),"")</f>
      </c>
      <c r="F100" s="12"/>
      <c r="G100" s="12"/>
    </row>
    <row r="101" spans="2:7" ht="15.75">
      <c r="B101" s="41">
        <f>_xlfn.IFERROR(VLOOKUP($A101,Master!$A:$E,2,0),"")</f>
      </c>
      <c r="C101" s="41">
        <f>_xlfn.IFERROR(VLOOKUP($A101,Master!$A:$E,3,0),"")</f>
      </c>
      <c r="D101" s="41">
        <f>_xlfn.IFERROR(VLOOKUP($A101,Master!$A:$E,4,0),"")</f>
      </c>
      <c r="E101" s="41">
        <f>_xlfn.IFERROR(VLOOKUP($A101,Master!$A:$E,5,0),"")</f>
      </c>
      <c r="F101" s="12"/>
      <c r="G101" s="12"/>
    </row>
    <row r="102" spans="2:7" ht="15.75">
      <c r="B102" s="41">
        <f>_xlfn.IFERROR(VLOOKUP($A102,Master!$A:$E,2,0),"")</f>
      </c>
      <c r="C102" s="41">
        <f>_xlfn.IFERROR(VLOOKUP($A102,Master!$A:$E,3,0),"")</f>
      </c>
      <c r="D102" s="41">
        <f>_xlfn.IFERROR(VLOOKUP($A102,Master!$A:$E,4,0),"")</f>
      </c>
      <c r="E102" s="41">
        <f>_xlfn.IFERROR(VLOOKUP($A102,Master!$A:$E,5,0),"")</f>
      </c>
      <c r="F102" s="12"/>
      <c r="G102" s="12"/>
    </row>
    <row r="103" spans="2:6" ht="15.75">
      <c r="B103" s="41">
        <f>_xlfn.IFERROR(VLOOKUP($A103,Master!$A:$E,2,0),"")</f>
      </c>
      <c r="C103" s="41">
        <f>_xlfn.IFERROR(VLOOKUP($A103,Master!$A:$E,3,0),"")</f>
      </c>
      <c r="D103" s="41">
        <f>_xlfn.IFERROR(VLOOKUP($A103,Master!$A:$E,4,0),"")</f>
      </c>
      <c r="E103" s="41">
        <f>_xlfn.IFERROR(VLOOKUP($A103,Master!$A:$E,5,0),"")</f>
      </c>
      <c r="F103" s="38"/>
    </row>
    <row r="104" spans="1:7" ht="15.75">
      <c r="A104" s="42"/>
      <c r="B104" s="41">
        <f>_xlfn.IFERROR(VLOOKUP($A104,Master!$A:$E,2,0),"")</f>
      </c>
      <c r="C104" s="41">
        <f>_xlfn.IFERROR(VLOOKUP($A104,Master!$A:$E,3,0),"")</f>
      </c>
      <c r="D104" s="41">
        <f>_xlfn.IFERROR(VLOOKUP($A104,Master!$A:$E,4,0),"")</f>
      </c>
      <c r="E104" s="41">
        <f>_xlfn.IFERROR(VLOOKUP($A104,Master!$A:$E,5,0),"")</f>
      </c>
      <c r="F104" s="12"/>
      <c r="G104" s="12"/>
    </row>
    <row r="105" spans="2:6" ht="15.75">
      <c r="B105" s="41">
        <f>_xlfn.IFERROR(VLOOKUP($A105,Master!$A:$E,2,0),"")</f>
      </c>
      <c r="C105" s="41">
        <f>_xlfn.IFERROR(VLOOKUP($A105,Master!$A:$E,3,0),"")</f>
      </c>
      <c r="D105" s="41">
        <f>_xlfn.IFERROR(VLOOKUP($A105,Master!$A:$E,4,0),"")</f>
      </c>
      <c r="E105" s="41">
        <f>_xlfn.IFERROR(VLOOKUP($A105,Master!$A:$E,5,0),"")</f>
      </c>
      <c r="F105" s="38"/>
    </row>
    <row r="106" spans="2:6" ht="15.75">
      <c r="B106" s="41">
        <f>_xlfn.IFERROR(VLOOKUP($A106,Master!$A:$E,2,0),"")</f>
      </c>
      <c r="C106" s="41">
        <f>_xlfn.IFERROR(VLOOKUP($A106,Master!$A:$E,3,0),"")</f>
      </c>
      <c r="D106" s="41">
        <f>_xlfn.IFERROR(VLOOKUP($A106,Master!$A:$E,4,0),"")</f>
      </c>
      <c r="E106" s="41">
        <f>_xlfn.IFERROR(VLOOKUP($A106,Master!$A:$E,5,0),"")</f>
      </c>
      <c r="F106" s="38"/>
    </row>
    <row r="107" spans="2:6" ht="15.75">
      <c r="B107" s="41">
        <f>_xlfn.IFERROR(VLOOKUP($A107,Master!$A:$E,2,0),"")</f>
      </c>
      <c r="C107" s="41">
        <f>_xlfn.IFERROR(VLOOKUP($A107,Master!$A:$E,3,0),"")</f>
      </c>
      <c r="D107" s="41">
        <f>_xlfn.IFERROR(VLOOKUP($A107,Master!$A:$E,4,0),"")</f>
      </c>
      <c r="E107" s="41">
        <f>_xlfn.IFERROR(VLOOKUP($A107,Master!$A:$E,5,0),"")</f>
      </c>
      <c r="F107" s="38"/>
    </row>
    <row r="108" spans="2:6" ht="15.75">
      <c r="B108" s="41">
        <f>_xlfn.IFERROR(VLOOKUP($A108,Master!$A:$E,2,0),"")</f>
      </c>
      <c r="C108" s="41">
        <f>_xlfn.IFERROR(VLOOKUP($A108,Master!$A:$E,3,0),"")</f>
      </c>
      <c r="D108" s="41">
        <f>_xlfn.IFERROR(VLOOKUP($A108,Master!$A:$E,4,0),"")</f>
      </c>
      <c r="E108" s="41">
        <f>_xlfn.IFERROR(VLOOKUP($A108,Master!$A:$E,5,0),"")</f>
      </c>
      <c r="F108" s="38"/>
    </row>
    <row r="109" spans="1:7" ht="15.75">
      <c r="A109" s="45"/>
      <c r="B109" s="41">
        <f>_xlfn.IFERROR(VLOOKUP($A109,Master!$A:$E,2,0),"")</f>
      </c>
      <c r="C109" s="41">
        <f>_xlfn.IFERROR(VLOOKUP($A109,Master!$A:$E,3,0),"")</f>
      </c>
      <c r="D109" s="41">
        <f>_xlfn.IFERROR(VLOOKUP($A109,Master!$A:$E,4,0),"")</f>
      </c>
      <c r="E109" s="41">
        <f>_xlfn.IFERROR(VLOOKUP($A109,Master!$A:$E,5,0),"")</f>
      </c>
      <c r="F109" s="12"/>
      <c r="G109" s="12"/>
    </row>
    <row r="110" spans="1:7" ht="15.75">
      <c r="A110" s="45"/>
      <c r="B110" s="41">
        <f>_xlfn.IFERROR(VLOOKUP($A110,Master!$A:$E,2,0),"")</f>
      </c>
      <c r="C110" s="41">
        <f>_xlfn.IFERROR(VLOOKUP($A110,Master!$A:$E,3,0),"")</f>
      </c>
      <c r="D110" s="41">
        <f>_xlfn.IFERROR(VLOOKUP($A110,Master!$A:$E,4,0),"")</f>
      </c>
      <c r="E110" s="41">
        <f>_xlfn.IFERROR(VLOOKUP($A110,Master!$A:$E,5,0),"")</f>
      </c>
      <c r="F110" s="12"/>
      <c r="G110" s="12"/>
    </row>
    <row r="111" spans="2:7" ht="15.75">
      <c r="B111" s="41">
        <f>_xlfn.IFERROR(VLOOKUP($A111,Master!$A:$E,2,0),"")</f>
      </c>
      <c r="C111" s="41">
        <f>_xlfn.IFERROR(VLOOKUP($A111,Master!$A:$E,3,0),"")</f>
      </c>
      <c r="D111" s="41">
        <f>_xlfn.IFERROR(VLOOKUP($A111,Master!$A:$E,4,0),"")</f>
      </c>
      <c r="E111" s="41">
        <f>_xlfn.IFERROR(VLOOKUP($A111,Master!$A:$E,5,0),"")</f>
      </c>
      <c r="F111" s="12"/>
      <c r="G111" s="12"/>
    </row>
    <row r="112" spans="2:6" ht="15.75">
      <c r="B112" s="41">
        <f>_xlfn.IFERROR(VLOOKUP($A112,Master!$A:$E,2,0),"")</f>
      </c>
      <c r="C112" s="41">
        <f>_xlfn.IFERROR(VLOOKUP($A112,Master!$A:$E,3,0),"")</f>
      </c>
      <c r="D112" s="41">
        <f>_xlfn.IFERROR(VLOOKUP($A112,Master!$A:$E,4,0),"")</f>
      </c>
      <c r="E112" s="41">
        <f>_xlfn.IFERROR(VLOOKUP($A112,Master!$A:$E,5,0),"")</f>
      </c>
      <c r="F112" s="38"/>
    </row>
    <row r="113" spans="2:6" ht="15.75">
      <c r="B113" s="41">
        <f>_xlfn.IFERROR(VLOOKUP($A113,Master!$A:$E,2,0),"")</f>
      </c>
      <c r="C113" s="41">
        <f>_xlfn.IFERROR(VLOOKUP($A113,Master!$A:$E,3,0),"")</f>
      </c>
      <c r="D113" s="41">
        <f>_xlfn.IFERROR(VLOOKUP($A113,Master!$A:$E,4,0),"")</f>
      </c>
      <c r="E113" s="41">
        <f>_xlfn.IFERROR(VLOOKUP($A113,Master!$A:$E,5,0),"")</f>
      </c>
      <c r="F113" s="38"/>
    </row>
    <row r="114" spans="2:6" ht="15.75">
      <c r="B114" s="41">
        <f>_xlfn.IFERROR(VLOOKUP($A114,Master!$A:$E,2,0),"")</f>
      </c>
      <c r="C114" s="41">
        <f>_xlfn.IFERROR(VLOOKUP($A114,Master!$A:$E,3,0),"")</f>
      </c>
      <c r="D114" s="41">
        <f>_xlfn.IFERROR(VLOOKUP($A114,Master!$A:$E,4,0),"")</f>
      </c>
      <c r="E114" s="41">
        <f>_xlfn.IFERROR(VLOOKUP($A114,Master!$A:$E,5,0),"")</f>
      </c>
      <c r="F114" s="38"/>
    </row>
    <row r="115" spans="2:7" ht="15.75">
      <c r="B115" s="41">
        <f>_xlfn.IFERROR(VLOOKUP($A115,Master!$A:$E,2,0),"")</f>
      </c>
      <c r="C115" s="41">
        <f>_xlfn.IFERROR(VLOOKUP($A115,Master!$A:$E,3,0),"")</f>
      </c>
      <c r="D115" s="41">
        <f>_xlfn.IFERROR(VLOOKUP($A115,Master!$A:$E,4,0),"")</f>
      </c>
      <c r="E115" s="41">
        <f>_xlfn.IFERROR(VLOOKUP($A115,Master!$A:$E,5,0),"")</f>
      </c>
      <c r="F115" s="12"/>
      <c r="G115" s="12"/>
    </row>
    <row r="116" spans="2:6" ht="15.75">
      <c r="B116" s="41">
        <f>_xlfn.IFERROR(VLOOKUP($A116,Master!$A:$E,2,0),"")</f>
      </c>
      <c r="C116" s="41">
        <f>_xlfn.IFERROR(VLOOKUP($A116,Master!$A:$E,3,0),"")</f>
      </c>
      <c r="D116" s="41">
        <f>_xlfn.IFERROR(VLOOKUP($A116,Master!$A:$E,4,0),"")</f>
      </c>
      <c r="E116" s="41">
        <f>_xlfn.IFERROR(VLOOKUP($A116,Master!$A:$E,5,0),"")</f>
      </c>
      <c r="F116" s="38"/>
    </row>
    <row r="117" spans="2:6" ht="15.75">
      <c r="B117" s="41">
        <f>_xlfn.IFERROR(VLOOKUP($A117,Master!$A:$E,2,0),"")</f>
      </c>
      <c r="C117" s="41">
        <f>_xlfn.IFERROR(VLOOKUP($A117,Master!$A:$E,3,0),"")</f>
      </c>
      <c r="D117" s="41">
        <f>_xlfn.IFERROR(VLOOKUP($A117,Master!$A:$E,4,0),"")</f>
      </c>
      <c r="E117" s="41">
        <f>_xlfn.IFERROR(VLOOKUP($A117,Master!$A:$E,5,0),"")</f>
      </c>
      <c r="F117" s="38"/>
    </row>
    <row r="118" spans="2:6" ht="15.75">
      <c r="B118" s="41">
        <f>_xlfn.IFERROR(VLOOKUP($A118,Master!$A:$E,2,0),"")</f>
      </c>
      <c r="C118" s="41">
        <f>_xlfn.IFERROR(VLOOKUP($A118,Master!$A:$E,3,0),"")</f>
      </c>
      <c r="D118" s="41">
        <f>_xlfn.IFERROR(VLOOKUP($A118,Master!$A:$E,4,0),"")</f>
      </c>
      <c r="E118" s="41">
        <f>_xlfn.IFERROR(VLOOKUP($A118,Master!$A:$E,5,0),"")</f>
      </c>
      <c r="F118" s="38"/>
    </row>
    <row r="119" spans="2:6" ht="15.75">
      <c r="B119" s="41">
        <f>_xlfn.IFERROR(VLOOKUP($A119,Master!$A:$E,2,0),"")</f>
      </c>
      <c r="C119" s="41">
        <f>_xlfn.IFERROR(VLOOKUP($A119,Master!$A:$E,3,0),"")</f>
      </c>
      <c r="D119" s="41">
        <f>_xlfn.IFERROR(VLOOKUP($A119,Master!$A:$E,4,0),"")</f>
      </c>
      <c r="E119" s="41">
        <f>_xlfn.IFERROR(VLOOKUP($A119,Master!$A:$E,5,0),"")</f>
      </c>
      <c r="F119" s="38"/>
    </row>
    <row r="120" spans="2:6" ht="15.75">
      <c r="B120" s="41">
        <f>_xlfn.IFERROR(VLOOKUP($A120,Master!$A:$E,2,0),"")</f>
      </c>
      <c r="C120" s="41">
        <f>_xlfn.IFERROR(VLOOKUP($A120,Master!$A:$E,3,0),"")</f>
      </c>
      <c r="D120" s="41">
        <f>_xlfn.IFERROR(VLOOKUP($A120,Master!$A:$E,4,0),"")</f>
      </c>
      <c r="E120" s="41">
        <f>_xlfn.IFERROR(VLOOKUP($A120,Master!$A:$E,5,0),"")</f>
      </c>
      <c r="F120" s="38"/>
    </row>
    <row r="121" spans="2:6" ht="15.75">
      <c r="B121" s="41">
        <f>_xlfn.IFERROR(VLOOKUP($A121,Master!$A:$E,2,0),"")</f>
      </c>
      <c r="C121" s="41">
        <f>_xlfn.IFERROR(VLOOKUP($A121,Master!$A:$E,3,0),"")</f>
      </c>
      <c r="D121" s="41">
        <f>_xlfn.IFERROR(VLOOKUP($A121,Master!$A:$E,4,0),"")</f>
      </c>
      <c r="E121" s="41">
        <f>_xlfn.IFERROR(VLOOKUP($A121,Master!$A:$E,5,0),"")</f>
      </c>
      <c r="F121" s="38"/>
    </row>
    <row r="122" spans="2:6" ht="15.75">
      <c r="B122" s="41">
        <f>_xlfn.IFERROR(VLOOKUP($A122,Master!$A:$E,2,0),"")</f>
      </c>
      <c r="C122" s="41">
        <f>_xlfn.IFERROR(VLOOKUP($A122,Master!$A:$E,3,0),"")</f>
      </c>
      <c r="D122" s="41">
        <f>_xlfn.IFERROR(VLOOKUP($A122,Master!$A:$E,4,0),"")</f>
      </c>
      <c r="E122" s="41">
        <f>_xlfn.IFERROR(VLOOKUP($A122,Master!$A:$E,5,0),"")</f>
      </c>
      <c r="F122" s="38"/>
    </row>
    <row r="123" spans="2:6" ht="15.75">
      <c r="B123" s="41">
        <f>_xlfn.IFERROR(VLOOKUP($A123,Master!$A:$E,2,0),"")</f>
      </c>
      <c r="C123" s="41">
        <f>_xlfn.IFERROR(VLOOKUP($A123,Master!$A:$E,3,0),"")</f>
      </c>
      <c r="D123" s="41">
        <f>_xlfn.IFERROR(VLOOKUP($A123,Master!$A:$E,4,0),"")</f>
      </c>
      <c r="E123" s="41">
        <f>_xlfn.IFERROR(VLOOKUP($A123,Master!$A:$E,5,0),"")</f>
      </c>
      <c r="F123" s="38"/>
    </row>
    <row r="124" spans="2:6" ht="15.75">
      <c r="B124" s="41">
        <f>_xlfn.IFERROR(VLOOKUP($A124,Master!$A:$E,2,0),"")</f>
      </c>
      <c r="C124" s="41">
        <f>_xlfn.IFERROR(VLOOKUP($A124,Master!$A:$E,3,0),"")</f>
      </c>
      <c r="D124" s="41">
        <f>_xlfn.IFERROR(VLOOKUP($A124,Master!$A:$E,4,0),"")</f>
      </c>
      <c r="E124" s="41">
        <f>_xlfn.IFERROR(VLOOKUP($A124,Master!$A:$E,5,0),"")</f>
      </c>
      <c r="F124" s="38"/>
    </row>
    <row r="125" spans="2:6" ht="15.75">
      <c r="B125" s="41">
        <f>_xlfn.IFERROR(VLOOKUP($A125,Master!$A:$E,2,0),"")</f>
      </c>
      <c r="C125" s="41">
        <f>_xlfn.IFERROR(VLOOKUP($A125,Master!$A:$E,3,0),"")</f>
      </c>
      <c r="D125" s="41">
        <f>_xlfn.IFERROR(VLOOKUP($A125,Master!$A:$E,4,0),"")</f>
      </c>
      <c r="E125" s="41">
        <f>_xlfn.IFERROR(VLOOKUP($A125,Master!$A:$E,5,0),"")</f>
      </c>
      <c r="F125" s="38"/>
    </row>
    <row r="126" spans="2:6" ht="15.75">
      <c r="B126" s="41">
        <f>_xlfn.IFERROR(VLOOKUP($A126,Master!$A:$E,2,0),"")</f>
      </c>
      <c r="C126" s="41">
        <f>_xlfn.IFERROR(VLOOKUP($A126,Master!$A:$E,3,0),"")</f>
      </c>
      <c r="D126" s="41">
        <f>_xlfn.IFERROR(VLOOKUP($A126,Master!$A:$E,4,0),"")</f>
      </c>
      <c r="E126" s="41">
        <f>_xlfn.IFERROR(VLOOKUP($A126,Master!$A:$E,5,0),"")</f>
      </c>
      <c r="F126" s="38"/>
    </row>
    <row r="127" spans="2:6" ht="15.75">
      <c r="B127" s="41">
        <f>_xlfn.IFERROR(VLOOKUP($A127,Master!$A:$E,2,0),"")</f>
      </c>
      <c r="C127" s="41">
        <f>_xlfn.IFERROR(VLOOKUP($A127,Master!$A:$E,3,0),"")</f>
      </c>
      <c r="D127" s="41">
        <f>_xlfn.IFERROR(VLOOKUP($A127,Master!$A:$E,4,0),"")</f>
      </c>
      <c r="E127" s="41">
        <f>_xlfn.IFERROR(VLOOKUP($A127,Master!$A:$E,5,0),"")</f>
      </c>
      <c r="F127" s="38"/>
    </row>
    <row r="128" spans="2:6" ht="15.75">
      <c r="B128" s="41">
        <f>_xlfn.IFERROR(VLOOKUP($A128,Master!$A:$E,2,0),"")</f>
      </c>
      <c r="C128" s="41">
        <f>_xlfn.IFERROR(VLOOKUP($A128,Master!$A:$E,3,0),"")</f>
      </c>
      <c r="D128" s="41">
        <f>_xlfn.IFERROR(VLOOKUP($A128,Master!$A:$E,4,0),"")</f>
      </c>
      <c r="E128" s="41">
        <f>_xlfn.IFERROR(VLOOKUP($A128,Master!$A:$E,5,0),"")</f>
      </c>
      <c r="F128" s="38"/>
    </row>
    <row r="129" spans="2:6" ht="15.75">
      <c r="B129" s="41">
        <f>_xlfn.IFERROR(VLOOKUP($A129,Master!$A:$E,2,0),"")</f>
      </c>
      <c r="C129" s="41">
        <f>_xlfn.IFERROR(VLOOKUP($A129,Master!$A:$E,3,0),"")</f>
      </c>
      <c r="D129" s="41">
        <f>_xlfn.IFERROR(VLOOKUP($A129,Master!$A:$E,4,0),"")</f>
      </c>
      <c r="E129" s="41">
        <f>_xlfn.IFERROR(VLOOKUP($A129,Master!$A:$E,5,0),"")</f>
      </c>
      <c r="F129" s="38"/>
    </row>
    <row r="130" spans="2:6" ht="15.75">
      <c r="B130" s="41">
        <f>_xlfn.IFERROR(VLOOKUP($A130,Master!$A:$E,2,0),"")</f>
      </c>
      <c r="C130" s="41">
        <f>_xlfn.IFERROR(VLOOKUP($A130,Master!$A:$E,3,0),"")</f>
      </c>
      <c r="D130" s="41">
        <f>_xlfn.IFERROR(VLOOKUP($A130,Master!$A:$E,4,0),"")</f>
      </c>
      <c r="E130" s="41">
        <f>_xlfn.IFERROR(VLOOKUP($A130,Master!$A:$E,5,0),"")</f>
      </c>
      <c r="F130" s="38"/>
    </row>
    <row r="131" spans="2:6" ht="15.75">
      <c r="B131" s="41">
        <f>_xlfn.IFERROR(VLOOKUP($A131,Master!$A:$E,2,0),"")</f>
      </c>
      <c r="C131" s="41">
        <f>_xlfn.IFERROR(VLOOKUP($A131,Master!$A:$E,3,0),"")</f>
      </c>
      <c r="D131" s="41">
        <f>_xlfn.IFERROR(VLOOKUP($A131,Master!$A:$E,4,0),"")</f>
      </c>
      <c r="E131" s="41">
        <f>_xlfn.IFERROR(VLOOKUP($A131,Master!$A:$E,5,0),"")</f>
      </c>
      <c r="F131" s="38"/>
    </row>
    <row r="132" spans="2:6" ht="15.75">
      <c r="B132" s="41">
        <f>_xlfn.IFERROR(VLOOKUP($A132,Master!$A:$E,2,0),"")</f>
      </c>
      <c r="C132" s="41">
        <f>_xlfn.IFERROR(VLOOKUP($A132,Master!$A:$E,3,0),"")</f>
      </c>
      <c r="D132" s="41">
        <f>_xlfn.IFERROR(VLOOKUP($A132,Master!$A:$E,4,0),"")</f>
      </c>
      <c r="E132" s="41">
        <f>_xlfn.IFERROR(VLOOKUP($A132,Master!$A:$E,5,0),"")</f>
      </c>
      <c r="F132" s="38"/>
    </row>
    <row r="133" spans="2:6" ht="15.75">
      <c r="B133" s="41">
        <f>_xlfn.IFERROR(VLOOKUP($A133,Master!$A:$E,2,0),"")</f>
      </c>
      <c r="C133" s="41">
        <f>_xlfn.IFERROR(VLOOKUP($A133,Master!$A:$E,3,0),"")</f>
      </c>
      <c r="D133" s="41">
        <f>_xlfn.IFERROR(VLOOKUP($A133,Master!$A:$E,4,0),"")</f>
      </c>
      <c r="E133" s="41">
        <f>_xlfn.IFERROR(VLOOKUP($A133,Master!$A:$E,5,0),"")</f>
      </c>
      <c r="F133" s="38"/>
    </row>
    <row r="134" spans="2:6" ht="15.75">
      <c r="B134" s="41">
        <f>_xlfn.IFERROR(VLOOKUP($A134,Master!$A:$E,2,0),"")</f>
      </c>
      <c r="C134" s="41">
        <f>_xlfn.IFERROR(VLOOKUP($A134,Master!$A:$E,3,0),"")</f>
      </c>
      <c r="D134" s="41">
        <f>_xlfn.IFERROR(VLOOKUP($A134,Master!$A:$E,4,0),"")</f>
      </c>
      <c r="E134" s="41">
        <f>_xlfn.IFERROR(VLOOKUP($A134,Master!$A:$E,5,0),"")</f>
      </c>
      <c r="F134" s="38"/>
    </row>
    <row r="135" spans="2:6" ht="15.75">
      <c r="B135" s="41">
        <f>_xlfn.IFERROR(VLOOKUP($A135,Master!$A:$E,2,0),"")</f>
      </c>
      <c r="C135" s="41">
        <f>_xlfn.IFERROR(VLOOKUP($A135,Master!$A:$E,3,0),"")</f>
      </c>
      <c r="D135" s="41">
        <f>_xlfn.IFERROR(VLOOKUP($A135,Master!$A:$E,4,0),"")</f>
      </c>
      <c r="E135" s="41">
        <f>_xlfn.IFERROR(VLOOKUP($A135,Master!$A:$E,5,0),"")</f>
      </c>
      <c r="F135" s="38"/>
    </row>
    <row r="136" spans="2:6" ht="15.75">
      <c r="B136" s="41">
        <f>_xlfn.IFERROR(VLOOKUP($A136,Master!$A:$E,2,0),"")</f>
      </c>
      <c r="C136" s="41">
        <f>_xlfn.IFERROR(VLOOKUP($A136,Master!$A:$E,3,0),"")</f>
      </c>
      <c r="D136" s="41">
        <f>_xlfn.IFERROR(VLOOKUP($A136,Master!$A:$E,4,0),"")</f>
      </c>
      <c r="E136" s="41">
        <f>_xlfn.IFERROR(VLOOKUP($A136,Master!$A:$E,5,0),"")</f>
      </c>
      <c r="F136" s="38"/>
    </row>
    <row r="137" spans="2:6" ht="15.75">
      <c r="B137" s="41">
        <f>_xlfn.IFERROR(VLOOKUP($A137,Master!$A:$E,2,0),"")</f>
      </c>
      <c r="C137" s="41">
        <f>_xlfn.IFERROR(VLOOKUP($A137,Master!$A:$E,3,0),"")</f>
      </c>
      <c r="D137" s="41">
        <f>_xlfn.IFERROR(VLOOKUP($A137,Master!$A:$E,4,0),"")</f>
      </c>
      <c r="E137" s="41">
        <f>_xlfn.IFERROR(VLOOKUP($A137,Master!$A:$E,5,0),"")</f>
      </c>
      <c r="F137" s="38"/>
    </row>
    <row r="138" spans="2:6" ht="15.75">
      <c r="B138" s="41">
        <f>_xlfn.IFERROR(VLOOKUP($A138,Master!$A:$E,2,0),"")</f>
      </c>
      <c r="C138" s="41">
        <f>_xlfn.IFERROR(VLOOKUP($A138,Master!$A:$E,3,0),"")</f>
      </c>
      <c r="D138" s="41">
        <f>_xlfn.IFERROR(VLOOKUP($A138,Master!$A:$E,4,0),"")</f>
      </c>
      <c r="E138" s="41">
        <f>_xlfn.IFERROR(VLOOKUP($A138,Master!$A:$E,5,0),"")</f>
      </c>
      <c r="F138" s="38"/>
    </row>
    <row r="139" spans="2:6" ht="15.75">
      <c r="B139" s="41">
        <f>_xlfn.IFERROR(VLOOKUP($A139,Master!$A:$E,2,0),"")</f>
      </c>
      <c r="C139" s="41">
        <f>_xlfn.IFERROR(VLOOKUP($A139,Master!$A:$E,3,0),"")</f>
      </c>
      <c r="D139" s="41">
        <f>_xlfn.IFERROR(VLOOKUP($A139,Master!$A:$E,4,0),"")</f>
      </c>
      <c r="E139" s="41">
        <f>_xlfn.IFERROR(VLOOKUP($A139,Master!$A:$E,5,0),"")</f>
      </c>
      <c r="F139" s="38"/>
    </row>
    <row r="140" spans="2:6" ht="15.75">
      <c r="B140" s="41">
        <f>_xlfn.IFERROR(VLOOKUP($A140,Master!$A:$E,2,0),"")</f>
      </c>
      <c r="C140" s="41">
        <f>_xlfn.IFERROR(VLOOKUP($A140,Master!$A:$E,3,0),"")</f>
      </c>
      <c r="D140" s="41">
        <f>_xlfn.IFERROR(VLOOKUP($A140,Master!$A:$E,4,0),"")</f>
      </c>
      <c r="E140" s="41">
        <f>_xlfn.IFERROR(VLOOKUP($A140,Master!$A:$E,5,0),"")</f>
      </c>
      <c r="F140" s="38"/>
    </row>
    <row r="141" spans="2:6" ht="15.75">
      <c r="B141" s="41">
        <f>_xlfn.IFERROR(VLOOKUP($A141,Master!$A:$E,2,0),"")</f>
      </c>
      <c r="C141" s="41">
        <f>_xlfn.IFERROR(VLOOKUP($A141,Master!$A:$E,3,0),"")</f>
      </c>
      <c r="D141" s="41">
        <f>_xlfn.IFERROR(VLOOKUP($A141,Master!$A:$E,4,0),"")</f>
      </c>
      <c r="E141" s="41">
        <f>_xlfn.IFERROR(VLOOKUP($A141,Master!$A:$E,5,0),"")</f>
      </c>
      <c r="F141" s="38"/>
    </row>
    <row r="142" spans="2:6" ht="15.75">
      <c r="B142" s="41">
        <f>_xlfn.IFERROR(VLOOKUP($A142,Master!$A:$E,2,0),"")</f>
      </c>
      <c r="C142" s="41">
        <f>_xlfn.IFERROR(VLOOKUP($A142,Master!$A:$E,3,0),"")</f>
      </c>
      <c r="D142" s="41">
        <f>_xlfn.IFERROR(VLOOKUP($A142,Master!$A:$E,4,0),"")</f>
      </c>
      <c r="E142" s="41">
        <f>_xlfn.IFERROR(VLOOKUP($A142,Master!$A:$E,5,0),"")</f>
      </c>
      <c r="F142" s="38"/>
    </row>
    <row r="143" spans="2:6" ht="15.75">
      <c r="B143" s="41">
        <f>_xlfn.IFERROR(VLOOKUP($A143,Master!$A:$E,2,0),"")</f>
      </c>
      <c r="C143" s="41">
        <f>_xlfn.IFERROR(VLOOKUP($A143,Master!$A:$E,3,0),"")</f>
      </c>
      <c r="D143" s="41">
        <f>_xlfn.IFERROR(VLOOKUP($A143,Master!$A:$E,4,0),"")</f>
      </c>
      <c r="E143" s="41">
        <f>_xlfn.IFERROR(VLOOKUP($A143,Master!$A:$E,5,0),"")</f>
      </c>
      <c r="F143" s="38"/>
    </row>
    <row r="144" spans="2:6" ht="15.75">
      <c r="B144" s="41">
        <f>_xlfn.IFERROR(VLOOKUP($A144,Master!$A:$E,2,0),"")</f>
      </c>
      <c r="C144" s="41">
        <f>_xlfn.IFERROR(VLOOKUP($A144,Master!$A:$E,3,0),"")</f>
      </c>
      <c r="D144" s="41">
        <f>_xlfn.IFERROR(VLOOKUP($A144,Master!$A:$E,4,0),"")</f>
      </c>
      <c r="E144" s="41">
        <f>_xlfn.IFERROR(VLOOKUP($A144,Master!$A:$E,5,0),"")</f>
      </c>
      <c r="F144" s="38"/>
    </row>
    <row r="145" spans="2:6" ht="15.75">
      <c r="B145" s="41">
        <f>_xlfn.IFERROR(VLOOKUP($A145,Master!$A:$E,2,0),"")</f>
      </c>
      <c r="C145" s="41">
        <f>_xlfn.IFERROR(VLOOKUP($A145,Master!$A:$E,3,0),"")</f>
      </c>
      <c r="D145" s="41">
        <f>_xlfn.IFERROR(VLOOKUP($A145,Master!$A:$E,4,0),"")</f>
      </c>
      <c r="E145" s="41">
        <f>_xlfn.IFERROR(VLOOKUP($A145,Master!$A:$E,5,0),"")</f>
      </c>
      <c r="F145" s="38"/>
    </row>
    <row r="146" spans="2:6" ht="15.75">
      <c r="B146" s="41">
        <f>_xlfn.IFERROR(VLOOKUP($A146,Master!$A:$E,2,0),"")</f>
      </c>
      <c r="C146" s="41">
        <f>_xlfn.IFERROR(VLOOKUP($A146,Master!$A:$E,3,0),"")</f>
      </c>
      <c r="D146" s="41">
        <f>_xlfn.IFERROR(VLOOKUP($A146,Master!$A:$E,4,0),"")</f>
      </c>
      <c r="E146" s="41">
        <f>_xlfn.IFERROR(VLOOKUP($A146,Master!$A:$E,5,0),"")</f>
      </c>
      <c r="F146" s="38"/>
    </row>
    <row r="147" spans="2:6" ht="15.75">
      <c r="B147" s="41">
        <f>_xlfn.IFERROR(VLOOKUP($A147,Master!$A:$E,2,0),"")</f>
      </c>
      <c r="C147" s="41">
        <f>_xlfn.IFERROR(VLOOKUP($A147,Master!$A:$E,3,0),"")</f>
      </c>
      <c r="D147" s="41">
        <f>_xlfn.IFERROR(VLOOKUP($A147,Master!$A:$E,4,0),"")</f>
      </c>
      <c r="E147" s="41">
        <f>_xlfn.IFERROR(VLOOKUP($A147,Master!$A:$E,5,0),"")</f>
      </c>
      <c r="F147" s="38"/>
    </row>
    <row r="148" spans="2:6" ht="15.75">
      <c r="B148" s="41">
        <f>_xlfn.IFERROR(VLOOKUP($A148,Master!$A:$E,2,0),"")</f>
      </c>
      <c r="C148" s="41">
        <f>_xlfn.IFERROR(VLOOKUP($A148,Master!$A:$E,3,0),"")</f>
      </c>
      <c r="D148" s="41">
        <f>_xlfn.IFERROR(VLOOKUP($A148,Master!$A:$E,4,0),"")</f>
      </c>
      <c r="E148" s="41">
        <f>_xlfn.IFERROR(VLOOKUP($A148,Master!$A:$E,5,0),"")</f>
      </c>
      <c r="F148" s="38"/>
    </row>
    <row r="149" spans="2:6" ht="15.75">
      <c r="B149" s="41">
        <f>_xlfn.IFERROR(VLOOKUP($A149,Master!$A:$E,2,0),"")</f>
      </c>
      <c r="C149" s="41">
        <f>_xlfn.IFERROR(VLOOKUP($A149,Master!$A:$E,3,0),"")</f>
      </c>
      <c r="D149" s="41">
        <f>_xlfn.IFERROR(VLOOKUP($A149,Master!$A:$E,4,0),"")</f>
      </c>
      <c r="E149" s="41">
        <f>_xlfn.IFERROR(VLOOKUP($A149,Master!$A:$E,5,0),"")</f>
      </c>
      <c r="F149" s="38"/>
    </row>
    <row r="150" spans="2:6" ht="15.75">
      <c r="B150" s="41">
        <f>_xlfn.IFERROR(VLOOKUP($A150,Master!$A:$E,2,0),"")</f>
      </c>
      <c r="C150" s="41">
        <f>_xlfn.IFERROR(VLOOKUP($A150,Master!$A:$E,3,0),"")</f>
      </c>
      <c r="D150" s="41">
        <f>_xlfn.IFERROR(VLOOKUP($A150,Master!$A:$E,4,0),"")</f>
      </c>
      <c r="E150" s="41">
        <f>_xlfn.IFERROR(VLOOKUP($A150,Master!$A:$E,5,0),"")</f>
      </c>
      <c r="F150" s="38"/>
    </row>
    <row r="151" spans="2:6" ht="15.75">
      <c r="B151" s="41">
        <f>_xlfn.IFERROR(VLOOKUP($A151,Master!$A:$E,2,0),"")</f>
      </c>
      <c r="C151" s="41">
        <f>_xlfn.IFERROR(VLOOKUP($A151,Master!$A:$E,3,0),"")</f>
      </c>
      <c r="D151" s="41">
        <f>_xlfn.IFERROR(VLOOKUP($A151,Master!$A:$E,4,0),"")</f>
      </c>
      <c r="E151" s="41">
        <f>_xlfn.IFERROR(VLOOKUP($A151,Master!$A:$E,5,0),"")</f>
      </c>
      <c r="F151" s="38"/>
    </row>
    <row r="152" spans="2:6" ht="15.75">
      <c r="B152" s="41">
        <f>_xlfn.IFERROR(VLOOKUP($A152,Master!$A:$E,2,0),"")</f>
      </c>
      <c r="C152" s="41">
        <f>_xlfn.IFERROR(VLOOKUP($A152,Master!$A:$E,3,0),"")</f>
      </c>
      <c r="D152" s="41">
        <f>_xlfn.IFERROR(VLOOKUP($A152,Master!$A:$E,4,0),"")</f>
      </c>
      <c r="E152" s="41">
        <f>_xlfn.IFERROR(VLOOKUP($A152,Master!$A:$E,5,0),"")</f>
      </c>
      <c r="F152" s="38"/>
    </row>
    <row r="153" spans="2:6" ht="15.75">
      <c r="B153" s="41">
        <f>_xlfn.IFERROR(VLOOKUP($A153,Master!$A:$E,2,0),"")</f>
      </c>
      <c r="C153" s="41">
        <f>_xlfn.IFERROR(VLOOKUP($A153,Master!$A:$E,3,0),"")</f>
      </c>
      <c r="D153" s="41">
        <f>_xlfn.IFERROR(VLOOKUP($A153,Master!$A:$E,4,0),"")</f>
      </c>
      <c r="E153" s="41">
        <f>_xlfn.IFERROR(VLOOKUP($A153,Master!$A:$E,5,0),"")</f>
      </c>
      <c r="F153" s="38"/>
    </row>
    <row r="154" spans="2:6" ht="15.75">
      <c r="B154" s="41">
        <f>_xlfn.IFERROR(VLOOKUP($A154,Master!$A:$E,2,0),"")</f>
      </c>
      <c r="C154" s="41">
        <f>_xlfn.IFERROR(VLOOKUP($A154,Master!$A:$E,3,0),"")</f>
      </c>
      <c r="D154" s="41">
        <f>_xlfn.IFERROR(VLOOKUP($A154,Master!$A:$E,4,0),"")</f>
      </c>
      <c r="E154" s="41">
        <f>_xlfn.IFERROR(VLOOKUP($A154,Master!$A:$E,5,0),"")</f>
      </c>
      <c r="F154" s="38"/>
    </row>
    <row r="155" spans="2:6" ht="15.75">
      <c r="B155" s="41">
        <f>_xlfn.IFERROR(VLOOKUP($A155,Master!$A:$E,2,0),"")</f>
      </c>
      <c r="C155" s="41">
        <f>_xlfn.IFERROR(VLOOKUP($A155,Master!$A:$E,3,0),"")</f>
      </c>
      <c r="D155" s="41">
        <f>_xlfn.IFERROR(VLOOKUP($A155,Master!$A:$E,4,0),"")</f>
      </c>
      <c r="E155" s="41">
        <f>_xlfn.IFERROR(VLOOKUP($A155,Master!$A:$E,5,0),"")</f>
      </c>
      <c r="F155" s="38"/>
    </row>
    <row r="156" spans="2:6" ht="15.75">
      <c r="B156" s="41">
        <f>_xlfn.IFERROR(VLOOKUP($A156,Master!$A:$E,2,0),"")</f>
      </c>
      <c r="C156" s="41">
        <f>_xlfn.IFERROR(VLOOKUP($A156,Master!$A:$E,3,0),"")</f>
      </c>
      <c r="D156" s="41">
        <f>_xlfn.IFERROR(VLOOKUP($A156,Master!$A:$E,4,0),"")</f>
      </c>
      <c r="E156" s="41">
        <f>_xlfn.IFERROR(VLOOKUP($A156,Master!$A:$E,5,0),"")</f>
      </c>
      <c r="F156" s="38"/>
    </row>
    <row r="157" spans="2:6" ht="15.75">
      <c r="B157" s="41">
        <f>_xlfn.IFERROR(VLOOKUP($A157,Master!$A:$E,2,0),"")</f>
      </c>
      <c r="C157" s="41">
        <f>_xlfn.IFERROR(VLOOKUP($A157,Master!$A:$E,3,0),"")</f>
      </c>
      <c r="D157" s="41">
        <f>_xlfn.IFERROR(VLOOKUP($A157,Master!$A:$E,4,0),"")</f>
      </c>
      <c r="E157" s="41">
        <f>_xlfn.IFERROR(VLOOKUP($A157,Master!$A:$E,5,0),"")</f>
      </c>
      <c r="F157" s="38"/>
    </row>
    <row r="158" spans="2:6" ht="15.75">
      <c r="B158" s="41">
        <f>_xlfn.IFERROR(VLOOKUP($A158,Master!$A:$E,2,0),"")</f>
      </c>
      <c r="C158" s="41">
        <f>_xlfn.IFERROR(VLOOKUP($A158,Master!$A:$E,3,0),"")</f>
      </c>
      <c r="D158" s="41">
        <f>_xlfn.IFERROR(VLOOKUP($A158,Master!$A:$E,4,0),"")</f>
      </c>
      <c r="E158" s="41">
        <f>_xlfn.IFERROR(VLOOKUP($A158,Master!$A:$E,5,0),"")</f>
      </c>
      <c r="F158" s="38"/>
    </row>
    <row r="159" spans="2:6" ht="15.75">
      <c r="B159" s="41">
        <f>_xlfn.IFERROR(VLOOKUP($A159,Master!$A:$E,2,0),"")</f>
      </c>
      <c r="C159" s="41">
        <f>_xlfn.IFERROR(VLOOKUP($A159,Master!$A:$E,3,0),"")</f>
      </c>
      <c r="D159" s="41">
        <f>_xlfn.IFERROR(VLOOKUP($A159,Master!$A:$E,4,0),"")</f>
      </c>
      <c r="E159" s="41">
        <f>_xlfn.IFERROR(VLOOKUP($A159,Master!$A:$E,5,0),"")</f>
      </c>
      <c r="F159" s="38"/>
    </row>
    <row r="160" spans="2:6" ht="15.75">
      <c r="B160" s="41">
        <f>_xlfn.IFERROR(VLOOKUP($A160,Master!$A:$E,2,0),"")</f>
      </c>
      <c r="C160" s="41">
        <f>_xlfn.IFERROR(VLOOKUP($A160,Master!$A:$E,3,0),"")</f>
      </c>
      <c r="D160" s="41">
        <f>_xlfn.IFERROR(VLOOKUP($A160,Master!$A:$E,4,0),"")</f>
      </c>
      <c r="E160" s="41">
        <f>_xlfn.IFERROR(VLOOKUP($A160,Master!$A:$E,5,0),"")</f>
      </c>
      <c r="F160" s="38"/>
    </row>
    <row r="161" spans="2:6" ht="15.75">
      <c r="B161" s="41">
        <f>_xlfn.IFERROR(VLOOKUP($A161,Master!$A:$E,2,0),"")</f>
      </c>
      <c r="C161" s="41">
        <f>_xlfn.IFERROR(VLOOKUP($A161,Master!$A:$E,3,0),"")</f>
      </c>
      <c r="D161" s="41">
        <f>_xlfn.IFERROR(VLOOKUP($A161,Master!$A:$E,4,0),"")</f>
      </c>
      <c r="E161" s="41">
        <f>_xlfn.IFERROR(VLOOKUP($A161,Master!$A:$E,5,0),"")</f>
      </c>
      <c r="F161" s="38"/>
    </row>
    <row r="162" spans="2:6" ht="15.75">
      <c r="B162" s="41">
        <f>_xlfn.IFERROR(VLOOKUP($A162,Master!$A:$E,2,0),"")</f>
      </c>
      <c r="C162" s="41">
        <f>_xlfn.IFERROR(VLOOKUP($A162,Master!$A:$E,3,0),"")</f>
      </c>
      <c r="D162" s="41">
        <f>_xlfn.IFERROR(VLOOKUP($A162,Master!$A:$E,4,0),"")</f>
      </c>
      <c r="E162" s="41">
        <f>_xlfn.IFERROR(VLOOKUP($A162,Master!$A:$E,5,0),"")</f>
      </c>
      <c r="F162" s="38"/>
    </row>
    <row r="163" spans="2:6" ht="98.25" customHeight="1">
      <c r="B163" s="41">
        <f>_xlfn.IFERROR(VLOOKUP($A163,Master!$A:$E,2,0),"")</f>
      </c>
      <c r="C163" s="41">
        <f>_xlfn.IFERROR(VLOOKUP($A163,Master!$A:$E,3,0),"")</f>
      </c>
      <c r="D163" s="41">
        <f>_xlfn.IFERROR(VLOOKUP($A163,Master!$A:$E,4,0),"")</f>
      </c>
      <c r="E163" s="41">
        <f>_xlfn.IFERROR(VLOOKUP($A163,Master!$A:$E,5,0),"")</f>
      </c>
      <c r="F163" s="38"/>
    </row>
    <row r="164" spans="2:6" ht="15.75">
      <c r="B164" s="41">
        <f>_xlfn.IFERROR(VLOOKUP($A164,Master!$A:$E,2,0),"")</f>
      </c>
      <c r="C164" s="41">
        <f>_xlfn.IFERROR(VLOOKUP($A164,Master!$A:$E,3,0),"")</f>
      </c>
      <c r="D164" s="41">
        <f>_xlfn.IFERROR(VLOOKUP($A164,Master!$A:$E,4,0),"")</f>
      </c>
      <c r="E164" s="41">
        <f>_xlfn.IFERROR(VLOOKUP($A164,Master!$A:$E,5,0),"")</f>
      </c>
      <c r="F164" s="38"/>
    </row>
    <row r="165" spans="2:6" ht="15.75">
      <c r="B165" s="41">
        <f>_xlfn.IFERROR(VLOOKUP($A165,Master!$A:$E,2,0),"")</f>
      </c>
      <c r="C165" s="41">
        <f>_xlfn.IFERROR(VLOOKUP($A165,Master!$A:$E,3,0),"")</f>
      </c>
      <c r="D165" s="41">
        <f>_xlfn.IFERROR(VLOOKUP($A165,Master!$A:$E,4,0),"")</f>
      </c>
      <c r="E165" s="41">
        <f>_xlfn.IFERROR(VLOOKUP($A165,Master!$A:$E,5,0),"")</f>
      </c>
      <c r="F165" s="38"/>
    </row>
    <row r="166" spans="2:6" ht="15.75">
      <c r="B166" s="41">
        <f>_xlfn.IFERROR(VLOOKUP($A166,Master!$A:$E,2,0),"")</f>
      </c>
      <c r="C166" s="41">
        <f>_xlfn.IFERROR(VLOOKUP($A166,Master!$A:$E,3,0),"")</f>
      </c>
      <c r="D166" s="41">
        <f>_xlfn.IFERROR(VLOOKUP($A166,Master!$A:$E,4,0),"")</f>
      </c>
      <c r="E166" s="41">
        <f>_xlfn.IFERROR(VLOOKUP($A166,Master!$A:$E,5,0),"")</f>
      </c>
      <c r="F166" s="38"/>
    </row>
    <row r="167" spans="2:6" ht="15.75">
      <c r="B167" s="41">
        <f>_xlfn.IFERROR(VLOOKUP($A167,Master!$A:$E,2,0),"")</f>
      </c>
      <c r="C167" s="41">
        <f>_xlfn.IFERROR(VLOOKUP($A167,Master!$A:$E,3,0),"")</f>
      </c>
      <c r="D167" s="41">
        <f>_xlfn.IFERROR(VLOOKUP($A167,Master!$A:$E,4,0),"")</f>
      </c>
      <c r="E167" s="41">
        <f>_xlfn.IFERROR(VLOOKUP($A167,Master!$A:$E,5,0),"")</f>
      </c>
      <c r="F167" s="38"/>
    </row>
    <row r="168" spans="2:6" ht="15.75">
      <c r="B168" s="41">
        <f>_xlfn.IFERROR(VLOOKUP($A168,Master!$A:$E,2,0),"")</f>
      </c>
      <c r="C168" s="41">
        <f>_xlfn.IFERROR(VLOOKUP($A168,Master!$A:$E,3,0),"")</f>
      </c>
      <c r="D168" s="41">
        <f>_xlfn.IFERROR(VLOOKUP($A168,Master!$A:$E,4,0),"")</f>
      </c>
      <c r="E168" s="41">
        <f>_xlfn.IFERROR(VLOOKUP($A168,Master!$A:$E,5,0),"")</f>
      </c>
      <c r="F168" s="38"/>
    </row>
    <row r="169" spans="2:5" ht="15.75">
      <c r="B169" s="41">
        <f>_xlfn.IFERROR(VLOOKUP($A169,Master!$A:$E,2,0),"")</f>
      </c>
      <c r="C169" s="41">
        <f>_xlfn.IFERROR(VLOOKUP($A169,Master!$A:$E,3,0),"")</f>
      </c>
      <c r="D169" s="41">
        <f>_xlfn.IFERROR(VLOOKUP($A169,Master!$A:$E,4,0),"")</f>
      </c>
      <c r="E169" s="41">
        <f>_xlfn.IFERROR(VLOOKUP($A169,Master!$A:$E,5,0),"")</f>
      </c>
    </row>
    <row r="170" spans="2:5" ht="15.75">
      <c r="B170" s="41">
        <f>_xlfn.IFERROR(VLOOKUP($A170,Master!$A:$E,2,0),"")</f>
      </c>
      <c r="C170" s="41">
        <f>_xlfn.IFERROR(VLOOKUP($A170,Master!$A:$E,3,0),"")</f>
      </c>
      <c r="D170" s="41">
        <f>_xlfn.IFERROR(VLOOKUP($A170,Master!$A:$E,4,0),"")</f>
      </c>
      <c r="E170" s="41">
        <f>_xlfn.IFERROR(VLOOKUP($A170,Master!$A:$E,5,0),"")</f>
      </c>
    </row>
    <row r="171" spans="1:5" ht="15.75">
      <c r="A171" s="57"/>
      <c r="B171" s="41">
        <f>_xlfn.IFERROR(VLOOKUP($A171,Master!$A:$E,2,0),"")</f>
      </c>
      <c r="C171" s="41">
        <f>_xlfn.IFERROR(VLOOKUP($A171,Master!$A:$E,3,0),"")</f>
      </c>
      <c r="D171" s="41">
        <f>_xlfn.IFERROR(VLOOKUP($A171,Master!$A:$E,4,0),"")</f>
      </c>
      <c r="E171" s="41">
        <f>_xlfn.IFERROR(VLOOKUP($A171,Master!$A:$E,5,0),"")</f>
      </c>
    </row>
  </sheetData>
  <sheetProtection/>
  <autoFilter ref="A10:G168">
    <sortState ref="A11:G171">
      <sortCondition sortBy="value" ref="A11:A171"/>
    </sortState>
  </autoFilter>
  <mergeCells count="9">
    <mergeCell ref="A7:H7"/>
    <mergeCell ref="A8:H8"/>
    <mergeCell ref="A9:H9"/>
    <mergeCell ref="A1:H1"/>
    <mergeCell ref="A2:H2"/>
    <mergeCell ref="A3:H3"/>
    <mergeCell ref="A4:H4"/>
    <mergeCell ref="A5:H5"/>
    <mergeCell ref="A6:H6"/>
  </mergeCells>
  <dataValidations count="1">
    <dataValidation type="list" showInputMessage="1" showErrorMessage="1" sqref="F57:G168 F11:G55">
      <formula1>Outcomes</formula1>
    </dataValidation>
  </dataValidations>
  <printOptions gridLines="1"/>
  <pageMargins left="0.2" right="0.2" top="0.5" bottom="0.5" header="0.3" footer="0.3"/>
  <pageSetup fitToHeight="0"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pageSetUpPr fitToPage="1"/>
  </sheetPr>
  <dimension ref="A1:H194"/>
  <sheetViews>
    <sheetView workbookViewId="0" topLeftCell="A1">
      <pane xSplit="8" ySplit="10" topLeftCell="I11" activePane="bottomRight" state="frozen"/>
      <selection pane="topLeft" activeCell="A1" sqref="A1"/>
      <selection pane="topRight" activeCell="J1" sqref="J1"/>
      <selection pane="bottomLeft" activeCell="A11" sqref="A11"/>
      <selection pane="bottomRight" activeCell="A3" sqref="A3:H3"/>
    </sheetView>
  </sheetViews>
  <sheetFormatPr defaultColWidth="9.140625" defaultRowHeight="15"/>
  <cols>
    <col min="1" max="1" width="12.8515625" style="18" bestFit="1" customWidth="1"/>
    <col min="2" max="2" width="24.8515625" style="7" bestFit="1" customWidth="1"/>
    <col min="3" max="3" width="58.57421875" style="3" bestFit="1" customWidth="1"/>
    <col min="4" max="4" width="29.00390625" style="5" bestFit="1" customWidth="1"/>
    <col min="5" max="5" width="46.00390625" style="5" bestFit="1" customWidth="1"/>
    <col min="6" max="7" width="14.140625" style="8" bestFit="1" customWidth="1"/>
    <col min="8" max="8" width="38.7109375" style="0" customWidth="1"/>
    <col min="17" max="248" width="2.140625" style="0" bestFit="1" customWidth="1"/>
  </cols>
  <sheetData>
    <row r="1" spans="1:8" ht="31.5">
      <c r="A1" s="90" t="s">
        <v>400</v>
      </c>
      <c r="B1" s="90"/>
      <c r="C1" s="90"/>
      <c r="D1" s="90"/>
      <c r="E1" s="90"/>
      <c r="F1" s="90"/>
      <c r="G1" s="90"/>
      <c r="H1" s="90"/>
    </row>
    <row r="2" spans="1:8" s="1" customFormat="1" ht="23.25">
      <c r="A2" s="91" t="str">
        <f>"Version "&amp;TEXT('Revision History'!$B$3,"#0.0")&amp;" "&amp;TEXT('Revision History'!$A$3,"MM/DD/YY")</f>
        <v>Version 2.6 02/25/20</v>
      </c>
      <c r="B2" s="91"/>
      <c r="C2" s="91"/>
      <c r="D2" s="91"/>
      <c r="E2" s="91"/>
      <c r="F2" s="91"/>
      <c r="G2" s="91"/>
      <c r="H2" s="91"/>
    </row>
    <row r="3" spans="1:8" s="1" customFormat="1" ht="15">
      <c r="A3" s="88" t="s">
        <v>7</v>
      </c>
      <c r="B3" s="88"/>
      <c r="C3" s="88"/>
      <c r="D3" s="88"/>
      <c r="E3" s="88"/>
      <c r="F3" s="88"/>
      <c r="G3" s="88"/>
      <c r="H3" s="88"/>
    </row>
    <row r="4" spans="1:8" s="1" customFormat="1" ht="15">
      <c r="A4" s="88" t="s">
        <v>5</v>
      </c>
      <c r="B4" s="88"/>
      <c r="C4" s="88"/>
      <c r="D4" s="88"/>
      <c r="E4" s="88"/>
      <c r="F4" s="88"/>
      <c r="G4" s="88"/>
      <c r="H4" s="88"/>
    </row>
    <row r="5" spans="1:8" s="1" customFormat="1" ht="15">
      <c r="A5" s="92" t="s">
        <v>6</v>
      </c>
      <c r="B5" s="92"/>
      <c r="C5" s="92"/>
      <c r="D5" s="92"/>
      <c r="E5" s="92"/>
      <c r="F5" s="92"/>
      <c r="G5" s="92"/>
      <c r="H5" s="92"/>
    </row>
    <row r="6" spans="1:8" s="1" customFormat="1" ht="15">
      <c r="A6" s="88" t="s">
        <v>57</v>
      </c>
      <c r="B6" s="88"/>
      <c r="C6" s="88"/>
      <c r="D6" s="88"/>
      <c r="E6" s="88"/>
      <c r="F6" s="88"/>
      <c r="G6" s="88"/>
      <c r="H6" s="88"/>
    </row>
    <row r="7" spans="1:8" ht="15">
      <c r="A7" s="88" t="s">
        <v>8</v>
      </c>
      <c r="B7" s="88"/>
      <c r="C7" s="88"/>
      <c r="D7" s="88"/>
      <c r="E7" s="88"/>
      <c r="F7" s="88"/>
      <c r="G7" s="88"/>
      <c r="H7" s="88"/>
    </row>
    <row r="8" spans="1:8" ht="15">
      <c r="A8" s="89"/>
      <c r="B8" s="89"/>
      <c r="C8" s="89"/>
      <c r="D8" s="89"/>
      <c r="E8" s="89"/>
      <c r="F8" s="89"/>
      <c r="G8" s="89"/>
      <c r="H8" s="89"/>
    </row>
    <row r="9" spans="1:8" ht="15">
      <c r="A9" s="89" t="s">
        <v>17</v>
      </c>
      <c r="B9" s="89"/>
      <c r="C9" s="89"/>
      <c r="D9" s="89"/>
      <c r="E9" s="89"/>
      <c r="F9" s="89"/>
      <c r="G9" s="89"/>
      <c r="H9" s="89"/>
    </row>
    <row r="10" spans="1:8" s="9" customFormat="1" ht="15">
      <c r="A10" s="17" t="s">
        <v>4</v>
      </c>
      <c r="B10" s="4" t="s">
        <v>0</v>
      </c>
      <c r="C10" s="2" t="s">
        <v>1</v>
      </c>
      <c r="D10" s="4" t="s">
        <v>2</v>
      </c>
      <c r="E10" s="4" t="s">
        <v>9</v>
      </c>
      <c r="F10" s="6" t="s">
        <v>3</v>
      </c>
      <c r="G10" s="6" t="s">
        <v>3</v>
      </c>
      <c r="H10" s="11" t="s">
        <v>18</v>
      </c>
    </row>
    <row r="11" spans="1:7" s="9" customFormat="1" ht="45">
      <c r="A11" s="21" t="s">
        <v>148</v>
      </c>
      <c r="B11" s="19" t="str">
        <f>VLOOKUP(A11,Master!$A:$E,2,0)</f>
        <v>REQ-TIERI-SYSTEM-03</v>
      </c>
      <c r="C11" s="22" t="str">
        <f>VLOOKUP(A11,Master!$A:$E,3,0)</f>
        <v>With the inspector credentials calculate the CRC over all program components by inputting the 16 bit HEX seed using the function within the system.</v>
      </c>
      <c r="D11" s="20" t="str">
        <f>VLOOKUP(A11,Master!$A:$E,4,0)</f>
        <v>Use the GCD secure seed</v>
      </c>
      <c r="E11" s="22" t="str">
        <f>VLOOKUP(A11,Master!$A:$E,5,0)</f>
        <v>The CRC digest is returned and matches the independently calculated CRC digest.</v>
      </c>
      <c r="F11" s="8"/>
      <c r="G11" s="8"/>
    </row>
    <row r="12" spans="1:5" ht="15.75">
      <c r="A12" s="21" t="s">
        <v>256</v>
      </c>
      <c r="B12" s="19" t="str">
        <f>VLOOKUP(A12,Master!$A:$E,2,0)</f>
        <v>REQ-TIERI-SYSTEM-18</v>
      </c>
      <c r="C12" s="22" t="str">
        <f>VLOOKUP(A12,Master!$A:$E,3,0)</f>
        <v>Review the mounting of the SMIB in applicable VGMs.</v>
      </c>
      <c r="D12" s="20" t="str">
        <f>VLOOKUP(A12,Master!$A:$E,4,0)</f>
        <v>None</v>
      </c>
      <c r="E12" s="22" t="str">
        <f>VLOOKUP(A12,Master!$A:$E,5,0)</f>
        <v>SMIBs are located within a protective housing.</v>
      </c>
    </row>
    <row r="13" spans="1:5" ht="15.75">
      <c r="A13" s="21"/>
      <c r="B13" s="19"/>
      <c r="C13" s="20"/>
      <c r="D13" s="20"/>
      <c r="E13" s="20"/>
    </row>
    <row r="14" spans="1:5" ht="15.75">
      <c r="A14" s="23"/>
      <c r="B14" s="19"/>
      <c r="C14" s="20"/>
      <c r="D14" s="20"/>
      <c r="E14" s="20"/>
    </row>
    <row r="15" spans="1:5" ht="15.75">
      <c r="A15" s="24"/>
      <c r="B15" s="19"/>
      <c r="C15" s="20"/>
      <c r="D15" s="20"/>
      <c r="E15" s="20"/>
    </row>
    <row r="16" spans="1:5" ht="15.75">
      <c r="A16" s="24"/>
      <c r="B16" s="19"/>
      <c r="C16" s="20"/>
      <c r="D16" s="20"/>
      <c r="E16" s="20"/>
    </row>
    <row r="17" spans="1:5" ht="15.75">
      <c r="A17" s="23"/>
      <c r="B17" s="19"/>
      <c r="C17" s="20"/>
      <c r="D17" s="20"/>
      <c r="E17" s="20"/>
    </row>
    <row r="18" spans="1:5" ht="15.75">
      <c r="A18" s="23"/>
      <c r="B18" s="19"/>
      <c r="C18" s="20"/>
      <c r="D18" s="20"/>
      <c r="E18" s="20"/>
    </row>
    <row r="19" spans="1:5" ht="15.75">
      <c r="A19" s="23"/>
      <c r="B19" s="19"/>
      <c r="C19" s="20"/>
      <c r="D19" s="20"/>
      <c r="E19" s="20"/>
    </row>
    <row r="20" spans="1:5" ht="15.75">
      <c r="A20" s="23"/>
      <c r="B20" s="19"/>
      <c r="C20" s="20"/>
      <c r="D20" s="20"/>
      <c r="E20" s="20"/>
    </row>
    <row r="21" spans="1:5" ht="15.75">
      <c r="A21" s="23"/>
      <c r="B21" s="19"/>
      <c r="C21" s="20"/>
      <c r="D21" s="20"/>
      <c r="E21" s="20"/>
    </row>
    <row r="22" spans="1:5" ht="15.75">
      <c r="A22" s="23"/>
      <c r="B22" s="19"/>
      <c r="C22" s="20"/>
      <c r="D22" s="20"/>
      <c r="E22" s="20"/>
    </row>
    <row r="23" spans="1:5" ht="15.75">
      <c r="A23" s="23"/>
      <c r="B23" s="19"/>
      <c r="C23" s="20"/>
      <c r="D23" s="20"/>
      <c r="E23" s="20"/>
    </row>
    <row r="24" spans="1:5" ht="15.75">
      <c r="A24" s="23"/>
      <c r="B24" s="19"/>
      <c r="C24" s="20"/>
      <c r="D24" s="20"/>
      <c r="E24" s="20"/>
    </row>
    <row r="25" spans="1:5" ht="15.75">
      <c r="A25" s="23"/>
      <c r="B25" s="19"/>
      <c r="C25" s="20"/>
      <c r="D25" s="20"/>
      <c r="E25" s="20"/>
    </row>
    <row r="26" spans="1:5" ht="15.75">
      <c r="A26" s="23"/>
      <c r="B26" s="19"/>
      <c r="C26" s="20"/>
      <c r="D26" s="20"/>
      <c r="E26" s="20"/>
    </row>
    <row r="27" spans="1:5" ht="15.75">
      <c r="A27" s="23"/>
      <c r="B27" s="19"/>
      <c r="C27" s="20"/>
      <c r="D27" s="20"/>
      <c r="E27" s="20"/>
    </row>
    <row r="28" spans="1:5" ht="15.75">
      <c r="A28" s="23"/>
      <c r="B28" s="19"/>
      <c r="C28" s="20"/>
      <c r="D28" s="20"/>
      <c r="E28" s="20"/>
    </row>
    <row r="29" spans="1:5" ht="15.75">
      <c r="A29" s="23"/>
      <c r="B29" s="19"/>
      <c r="C29" s="20"/>
      <c r="D29" s="20"/>
      <c r="E29" s="20"/>
    </row>
    <row r="30" spans="1:5" ht="15.75">
      <c r="A30" s="23"/>
      <c r="B30" s="19"/>
      <c r="C30" s="20"/>
      <c r="D30" s="20"/>
      <c r="E30" s="20"/>
    </row>
    <row r="31" spans="1:5" ht="15.75">
      <c r="A31" s="23"/>
      <c r="B31" s="19"/>
      <c r="C31" s="20"/>
      <c r="D31" s="20"/>
      <c r="E31" s="20"/>
    </row>
    <row r="32" spans="1:5" ht="15.75">
      <c r="A32" s="23"/>
      <c r="B32" s="19"/>
      <c r="C32" s="20"/>
      <c r="D32" s="20"/>
      <c r="E32" s="20"/>
    </row>
    <row r="33" spans="1:5" ht="15.75">
      <c r="A33" s="23"/>
      <c r="B33" s="19"/>
      <c r="C33" s="20"/>
      <c r="D33" s="20"/>
      <c r="E33" s="20"/>
    </row>
    <row r="34" spans="1:5" ht="15.75">
      <c r="A34" s="23"/>
      <c r="B34" s="19"/>
      <c r="C34" s="20"/>
      <c r="D34" s="20"/>
      <c r="E34" s="20"/>
    </row>
    <row r="35" spans="1:5" ht="15.75">
      <c r="A35" s="23"/>
      <c r="B35" s="19"/>
      <c r="C35" s="20"/>
      <c r="D35" s="20"/>
      <c r="E35" s="20"/>
    </row>
    <row r="36" spans="1:5" ht="15.75">
      <c r="A36" s="23"/>
      <c r="B36" s="19"/>
      <c r="C36" s="20"/>
      <c r="D36" s="20"/>
      <c r="E36" s="20"/>
    </row>
    <row r="37" spans="1:5" ht="15.75">
      <c r="A37" s="23"/>
      <c r="B37" s="19"/>
      <c r="C37" s="20"/>
      <c r="D37" s="20"/>
      <c r="E37" s="20"/>
    </row>
    <row r="38" spans="1:5" ht="15.75">
      <c r="A38" s="23"/>
      <c r="B38" s="19"/>
      <c r="C38" s="20"/>
      <c r="D38" s="20"/>
      <c r="E38" s="20"/>
    </row>
    <row r="39" spans="1:5" ht="15.75">
      <c r="A39" s="23"/>
      <c r="B39" s="19"/>
      <c r="C39" s="20"/>
      <c r="D39" s="20"/>
      <c r="E39" s="20"/>
    </row>
    <row r="40" spans="1:5" ht="15.75">
      <c r="A40" s="23"/>
      <c r="B40" s="19"/>
      <c r="C40" s="20"/>
      <c r="D40" s="20"/>
      <c r="E40" s="20"/>
    </row>
    <row r="41" spans="1:5" ht="15.75">
      <c r="A41" s="23"/>
      <c r="B41" s="19"/>
      <c r="C41" s="20"/>
      <c r="D41" s="20"/>
      <c r="E41" s="20"/>
    </row>
    <row r="42" spans="1:5" ht="15.75">
      <c r="A42" s="23"/>
      <c r="B42" s="19"/>
      <c r="C42" s="20"/>
      <c r="D42" s="20"/>
      <c r="E42" s="20"/>
    </row>
    <row r="43" spans="1:5" ht="15.75">
      <c r="A43" s="23"/>
      <c r="B43" s="19"/>
      <c r="C43" s="20"/>
      <c r="D43" s="20"/>
      <c r="E43" s="20"/>
    </row>
    <row r="44" spans="1:5" ht="15.75">
      <c r="A44" s="23"/>
      <c r="B44" s="19"/>
      <c r="C44" s="20"/>
      <c r="D44" s="20"/>
      <c r="E44" s="20"/>
    </row>
    <row r="45" spans="1:5" ht="15.75">
      <c r="A45" s="23"/>
      <c r="B45" s="19"/>
      <c r="C45" s="20"/>
      <c r="D45" s="20"/>
      <c r="E45" s="20"/>
    </row>
    <row r="46" spans="1:5" ht="15.75">
      <c r="A46" s="23"/>
      <c r="B46" s="19"/>
      <c r="C46" s="20"/>
      <c r="D46" s="20"/>
      <c r="E46" s="20"/>
    </row>
    <row r="47" spans="1:5" ht="15.75">
      <c r="A47" s="23"/>
      <c r="B47" s="19"/>
      <c r="C47" s="20"/>
      <c r="D47" s="20"/>
      <c r="E47" s="20"/>
    </row>
    <row r="48" spans="1:5" ht="15.75">
      <c r="A48" s="23"/>
      <c r="B48" s="19"/>
      <c r="C48" s="20"/>
      <c r="D48" s="20"/>
      <c r="E48" s="20"/>
    </row>
    <row r="49" spans="1:5" ht="15.75">
      <c r="A49" s="23"/>
      <c r="B49" s="19"/>
      <c r="C49" s="20"/>
      <c r="D49" s="20"/>
      <c r="E49" s="20"/>
    </row>
    <row r="50" spans="1:5" ht="15.75">
      <c r="A50" s="23"/>
      <c r="B50" s="19"/>
      <c r="C50" s="20"/>
      <c r="D50" s="20"/>
      <c r="E50" s="20"/>
    </row>
    <row r="51" spans="1:5" ht="15.75">
      <c r="A51" s="23"/>
      <c r="B51" s="19"/>
      <c r="C51" s="20"/>
      <c r="D51" s="20"/>
      <c r="E51" s="20"/>
    </row>
    <row r="52" spans="1:8" ht="15.75">
      <c r="A52" s="23"/>
      <c r="B52" s="19"/>
      <c r="C52" s="20"/>
      <c r="D52" s="20"/>
      <c r="E52" s="20"/>
      <c r="H52" s="3"/>
    </row>
    <row r="53" spans="1:5" ht="15.75">
      <c r="A53" s="23"/>
      <c r="B53" s="19"/>
      <c r="C53" s="20"/>
      <c r="D53" s="20"/>
      <c r="E53" s="20"/>
    </row>
    <row r="54" spans="1:5" ht="15.75">
      <c r="A54" s="23"/>
      <c r="B54" s="19"/>
      <c r="C54" s="20"/>
      <c r="D54" s="20"/>
      <c r="E54" s="20"/>
    </row>
    <row r="55" spans="1:5" ht="15.75">
      <c r="A55" s="23"/>
      <c r="B55" s="19"/>
      <c r="C55" s="20"/>
      <c r="D55" s="20"/>
      <c r="E55" s="20"/>
    </row>
    <row r="56" spans="1:5" ht="15.75">
      <c r="A56" s="23"/>
      <c r="B56" s="19"/>
      <c r="C56" s="20"/>
      <c r="D56" s="20"/>
      <c r="E56" s="20"/>
    </row>
    <row r="57" spans="1:5" ht="15.75">
      <c r="A57" s="23"/>
      <c r="B57" s="19"/>
      <c r="C57" s="20"/>
      <c r="D57" s="20"/>
      <c r="E57" s="20"/>
    </row>
    <row r="58" spans="1:5" ht="15.75">
      <c r="A58" s="23"/>
      <c r="B58" s="19"/>
      <c r="C58" s="20"/>
      <c r="D58" s="20"/>
      <c r="E58" s="20"/>
    </row>
    <row r="59" spans="1:5" ht="15.75">
      <c r="A59" s="23"/>
      <c r="B59" s="19"/>
      <c r="C59" s="20"/>
      <c r="D59" s="20"/>
      <c r="E59" s="20"/>
    </row>
    <row r="60" spans="1:5" ht="15.75">
      <c r="A60" s="23"/>
      <c r="B60" s="19"/>
      <c r="C60" s="20"/>
      <c r="D60" s="20"/>
      <c r="E60" s="20"/>
    </row>
    <row r="61" spans="1:5" ht="15.75">
      <c r="A61" s="23"/>
      <c r="B61" s="19"/>
      <c r="C61" s="20"/>
      <c r="D61" s="20"/>
      <c r="E61" s="20"/>
    </row>
    <row r="62" spans="1:5" ht="15.75">
      <c r="A62" s="23"/>
      <c r="B62" s="19"/>
      <c r="C62" s="20"/>
      <c r="D62" s="20"/>
      <c r="E62" s="20"/>
    </row>
    <row r="63" spans="1:5" ht="15.75">
      <c r="A63" s="23"/>
      <c r="B63" s="19"/>
      <c r="C63" s="20"/>
      <c r="D63" s="20"/>
      <c r="E63" s="20"/>
    </row>
    <row r="64" spans="1:5" ht="15.75">
      <c r="A64" s="23"/>
      <c r="B64" s="19"/>
      <c r="C64" s="20"/>
      <c r="D64" s="20"/>
      <c r="E64" s="20"/>
    </row>
    <row r="65" spans="1:5" ht="15.75">
      <c r="A65" s="23"/>
      <c r="B65" s="19"/>
      <c r="C65" s="20"/>
      <c r="D65" s="20"/>
      <c r="E65" s="20"/>
    </row>
    <row r="66" spans="1:5" ht="15.75">
      <c r="A66" s="23"/>
      <c r="B66" s="19"/>
      <c r="C66" s="20"/>
      <c r="D66" s="20"/>
      <c r="E66" s="20"/>
    </row>
    <row r="67" spans="1:5" ht="15.75">
      <c r="A67" s="23"/>
      <c r="B67" s="19"/>
      <c r="C67" s="25"/>
      <c r="D67" s="25"/>
      <c r="E67" s="25"/>
    </row>
    <row r="68" spans="1:8" ht="15.75">
      <c r="A68" s="23"/>
      <c r="B68" s="19"/>
      <c r="C68" s="26"/>
      <c r="D68" s="20"/>
      <c r="E68" s="20"/>
      <c r="H68" s="13" t="s">
        <v>17</v>
      </c>
    </row>
    <row r="69" spans="1:8" ht="15.75">
      <c r="A69" s="23"/>
      <c r="B69" s="19"/>
      <c r="C69" s="20"/>
      <c r="D69" s="20"/>
      <c r="E69" s="20"/>
      <c r="H69" s="13"/>
    </row>
    <row r="70" spans="1:8" ht="15.75">
      <c r="A70" s="23"/>
      <c r="B70" s="19"/>
      <c r="C70" s="20"/>
      <c r="D70" s="20"/>
      <c r="E70" s="20"/>
      <c r="H70" s="13"/>
    </row>
    <row r="71" spans="1:8" ht="15.75">
      <c r="A71" s="23"/>
      <c r="B71" s="19"/>
      <c r="C71" s="20"/>
      <c r="D71" s="20"/>
      <c r="E71" s="20"/>
      <c r="H71" s="5" t="s">
        <v>17</v>
      </c>
    </row>
    <row r="72" spans="1:8" ht="15.75">
      <c r="A72" s="23"/>
      <c r="B72" s="19"/>
      <c r="C72" s="20"/>
      <c r="D72" s="20"/>
      <c r="E72" s="20"/>
      <c r="H72" s="13" t="s">
        <v>17</v>
      </c>
    </row>
    <row r="73" spans="1:8" ht="15.75">
      <c r="A73" s="23"/>
      <c r="B73" s="19"/>
      <c r="C73" s="20"/>
      <c r="D73" s="20"/>
      <c r="E73" s="20"/>
      <c r="H73" s="13"/>
    </row>
    <row r="74" spans="1:8" ht="15.75">
      <c r="A74" s="23"/>
      <c r="B74" s="19"/>
      <c r="C74" s="20"/>
      <c r="D74" s="20"/>
      <c r="E74" s="20"/>
      <c r="H74" s="14"/>
    </row>
    <row r="75" spans="1:8" ht="15.75">
      <c r="A75" s="23"/>
      <c r="B75" s="19"/>
      <c r="C75" s="20"/>
      <c r="D75" s="20"/>
      <c r="E75" s="20"/>
      <c r="H75" s="15"/>
    </row>
    <row r="76" spans="1:8" ht="15.75">
      <c r="A76" s="23"/>
      <c r="B76" s="19"/>
      <c r="C76" s="20"/>
      <c r="D76" s="20"/>
      <c r="E76" s="20"/>
      <c r="H76" s="10" t="s">
        <v>17</v>
      </c>
    </row>
    <row r="77" spans="1:8" ht="15.75">
      <c r="A77" s="23"/>
      <c r="B77" s="19"/>
      <c r="C77" s="20"/>
      <c r="D77" s="20"/>
      <c r="E77" s="20"/>
      <c r="H77" s="10" t="s">
        <v>17</v>
      </c>
    </row>
    <row r="78" spans="1:5" ht="15">
      <c r="A78" s="23"/>
      <c r="B78" s="26"/>
      <c r="C78" s="26"/>
      <c r="D78" s="26"/>
      <c r="E78" s="26"/>
    </row>
    <row r="79" spans="1:5" ht="15">
      <c r="A79" s="23"/>
      <c r="B79" s="27"/>
      <c r="C79" s="20"/>
      <c r="D79" s="20"/>
      <c r="E79" s="20"/>
    </row>
    <row r="80" spans="1:5" ht="15">
      <c r="A80" s="23"/>
      <c r="B80" s="27"/>
      <c r="C80" s="20"/>
      <c r="D80" s="20"/>
      <c r="E80" s="20"/>
    </row>
    <row r="81" spans="1:5" ht="15.75">
      <c r="A81" s="23"/>
      <c r="B81" s="19"/>
      <c r="C81" s="20"/>
      <c r="D81" s="20"/>
      <c r="E81" s="20"/>
    </row>
    <row r="82" spans="1:5" ht="15.75">
      <c r="A82" s="23"/>
      <c r="B82" s="19"/>
      <c r="C82" s="20"/>
      <c r="D82" s="20"/>
      <c r="E82" s="20"/>
    </row>
    <row r="83" spans="1:5" ht="15.75">
      <c r="A83" s="24"/>
      <c r="B83" s="19"/>
      <c r="C83" s="20"/>
      <c r="D83" s="20"/>
      <c r="E83" s="20"/>
    </row>
    <row r="84" spans="1:5" ht="15.75">
      <c r="A84" s="24"/>
      <c r="B84" s="19"/>
      <c r="C84" s="20"/>
      <c r="D84" s="20"/>
      <c r="E84" s="20"/>
    </row>
    <row r="85" spans="1:5" ht="15.75">
      <c r="A85" s="23"/>
      <c r="B85" s="19"/>
      <c r="C85" s="20"/>
      <c r="D85" s="20"/>
      <c r="E85" s="20"/>
    </row>
    <row r="86" spans="1:5" ht="15.75">
      <c r="A86" s="23"/>
      <c r="B86" s="19"/>
      <c r="C86" s="20"/>
      <c r="D86" s="20"/>
      <c r="E86" s="20"/>
    </row>
    <row r="87" spans="1:5" ht="15.75">
      <c r="A87" s="23"/>
      <c r="B87" s="19"/>
      <c r="C87" s="20"/>
      <c r="D87" s="20"/>
      <c r="E87" s="20"/>
    </row>
    <row r="88" spans="1:5" ht="15.75">
      <c r="A88" s="23"/>
      <c r="B88" s="19"/>
      <c r="C88" s="20"/>
      <c r="D88" s="20"/>
      <c r="E88" s="20"/>
    </row>
    <row r="89" spans="1:5" ht="15.75">
      <c r="A89" s="23"/>
      <c r="B89" s="19"/>
      <c r="C89" s="20"/>
      <c r="D89" s="20"/>
      <c r="E89" s="20"/>
    </row>
    <row r="90" spans="1:5" ht="15.75">
      <c r="A90" s="23"/>
      <c r="B90" s="19"/>
      <c r="C90" s="20"/>
      <c r="D90" s="20"/>
      <c r="E90" s="20"/>
    </row>
    <row r="91" spans="1:5" ht="15.75">
      <c r="A91" s="23"/>
      <c r="B91" s="19"/>
      <c r="C91" s="20"/>
      <c r="D91" s="20"/>
      <c r="E91" s="20"/>
    </row>
    <row r="92" spans="1:5" ht="15.75">
      <c r="A92" s="23"/>
      <c r="B92" s="19"/>
      <c r="C92" s="20"/>
      <c r="D92" s="20"/>
      <c r="E92" s="20"/>
    </row>
    <row r="93" spans="1:5" ht="15.75">
      <c r="A93" s="23"/>
      <c r="B93" s="19"/>
      <c r="C93" s="20"/>
      <c r="D93" s="20"/>
      <c r="E93" s="20"/>
    </row>
    <row r="94" spans="1:5" ht="15.75">
      <c r="A94" s="23"/>
      <c r="B94" s="19"/>
      <c r="C94" s="20"/>
      <c r="D94" s="20"/>
      <c r="E94" s="16"/>
    </row>
    <row r="95" spans="1:5" ht="15.75">
      <c r="A95" s="23"/>
      <c r="B95" s="19"/>
      <c r="C95" s="20"/>
      <c r="D95" s="20"/>
      <c r="E95" s="16"/>
    </row>
    <row r="96" spans="1:5" ht="15.75">
      <c r="A96" s="23"/>
      <c r="B96" s="19"/>
      <c r="C96" s="20"/>
      <c r="D96" s="20"/>
      <c r="E96" s="16"/>
    </row>
    <row r="97" spans="1:5" ht="15.75">
      <c r="A97" s="23"/>
      <c r="B97" s="19"/>
      <c r="C97" s="20"/>
      <c r="D97" s="20"/>
      <c r="E97" s="16"/>
    </row>
    <row r="98" spans="1:5" ht="15.75">
      <c r="A98" s="23"/>
      <c r="B98" s="19"/>
      <c r="C98" s="20"/>
      <c r="D98" s="20"/>
      <c r="E98" s="16"/>
    </row>
    <row r="99" spans="1:5" ht="15.75">
      <c r="A99" s="23"/>
      <c r="B99" s="19"/>
      <c r="C99" s="20"/>
      <c r="D99" s="20"/>
      <c r="E99" s="16"/>
    </row>
    <row r="100" spans="1:5" ht="15.75">
      <c r="A100" s="23"/>
      <c r="B100" s="19"/>
      <c r="C100" s="20"/>
      <c r="D100" s="20"/>
      <c r="E100" s="16"/>
    </row>
    <row r="101" spans="1:5" ht="15.75">
      <c r="A101" s="23"/>
      <c r="B101" s="19"/>
      <c r="C101" s="20"/>
      <c r="D101" s="20"/>
      <c r="E101" s="16"/>
    </row>
    <row r="102" spans="1:5" ht="15.75">
      <c r="A102" s="23"/>
      <c r="B102" s="19"/>
      <c r="C102" s="20"/>
      <c r="D102" s="20"/>
      <c r="E102" s="16"/>
    </row>
    <row r="103" spans="1:5" ht="15.75">
      <c r="A103" s="23"/>
      <c r="B103" s="19"/>
      <c r="C103" s="20"/>
      <c r="D103" s="20"/>
      <c r="E103" s="16"/>
    </row>
    <row r="104" spans="1:5" ht="15.75">
      <c r="A104" s="23"/>
      <c r="B104" s="19"/>
      <c r="C104" s="20"/>
      <c r="D104" s="20"/>
      <c r="E104" s="16"/>
    </row>
    <row r="105" spans="1:5" ht="15.75">
      <c r="A105" s="23"/>
      <c r="B105" s="19"/>
      <c r="C105" s="20"/>
      <c r="D105" s="20"/>
      <c r="E105" s="16"/>
    </row>
    <row r="106" spans="1:5" ht="15.75">
      <c r="A106" s="23"/>
      <c r="B106" s="19"/>
      <c r="C106" s="20"/>
      <c r="D106" s="20"/>
      <c r="E106" s="16"/>
    </row>
    <row r="107" spans="1:5" ht="15.75">
      <c r="A107" s="23"/>
      <c r="B107" s="19"/>
      <c r="C107" s="20"/>
      <c r="D107" s="20"/>
      <c r="E107" s="16"/>
    </row>
    <row r="108" spans="1:5" ht="15.75">
      <c r="A108" s="23"/>
      <c r="B108" s="19"/>
      <c r="C108" s="20"/>
      <c r="D108" s="20"/>
      <c r="E108" s="16"/>
    </row>
    <row r="109" spans="1:5" ht="15.75">
      <c r="A109" s="23"/>
      <c r="B109" s="19"/>
      <c r="C109" s="20"/>
      <c r="D109" s="20"/>
      <c r="E109" s="16"/>
    </row>
    <row r="110" spans="1:5" ht="15.75">
      <c r="A110" s="23"/>
      <c r="B110" s="19"/>
      <c r="C110" s="20"/>
      <c r="D110" s="20"/>
      <c r="E110" s="20"/>
    </row>
    <row r="111" spans="1:5" ht="15.75">
      <c r="A111" s="23"/>
      <c r="B111" s="19"/>
      <c r="C111" s="20"/>
      <c r="D111" s="20"/>
      <c r="E111" s="28"/>
    </row>
    <row r="112" spans="1:5" ht="15.75">
      <c r="A112" s="23"/>
      <c r="B112" s="19"/>
      <c r="C112" s="20"/>
      <c r="D112" s="20"/>
      <c r="E112" s="28"/>
    </row>
    <row r="113" spans="1:5" ht="15.75">
      <c r="A113" s="23"/>
      <c r="B113" s="19"/>
      <c r="C113" s="20"/>
      <c r="D113" s="20"/>
      <c r="E113" s="28"/>
    </row>
    <row r="114" spans="1:5" ht="15.75">
      <c r="A114" s="23"/>
      <c r="B114" s="19"/>
      <c r="C114" s="20"/>
      <c r="D114" s="20"/>
      <c r="E114" s="28"/>
    </row>
    <row r="115" spans="1:5" ht="15.75">
      <c r="A115" s="23"/>
      <c r="B115" s="19"/>
      <c r="C115" s="20"/>
      <c r="D115" s="20"/>
      <c r="E115" s="28"/>
    </row>
    <row r="116" spans="1:5" ht="15.75">
      <c r="A116" s="23"/>
      <c r="B116" s="19"/>
      <c r="C116" s="20"/>
      <c r="D116" s="20"/>
      <c r="E116" s="28"/>
    </row>
    <row r="117" spans="1:5" ht="15.75">
      <c r="A117" s="23"/>
      <c r="B117" s="19"/>
      <c r="C117" s="20"/>
      <c r="D117" s="20"/>
      <c r="E117" s="28"/>
    </row>
    <row r="118" spans="1:5" ht="15.75">
      <c r="A118" s="23"/>
      <c r="B118" s="19"/>
      <c r="C118" s="20"/>
      <c r="D118" s="20"/>
      <c r="E118" s="28"/>
    </row>
    <row r="119" spans="1:5" ht="15.75">
      <c r="A119" s="23"/>
      <c r="B119" s="19"/>
      <c r="C119" s="20"/>
      <c r="D119" s="20"/>
      <c r="E119" s="28"/>
    </row>
    <row r="120" spans="1:5" ht="15.75">
      <c r="A120" s="23"/>
      <c r="B120" s="19"/>
      <c r="C120" s="20"/>
      <c r="D120" s="20"/>
      <c r="E120" s="28"/>
    </row>
    <row r="121" spans="1:5" ht="15.75">
      <c r="A121" s="23"/>
      <c r="B121" s="19"/>
      <c r="C121" s="20"/>
      <c r="D121" s="20"/>
      <c r="E121" s="28"/>
    </row>
    <row r="122" spans="1:5" ht="15.75">
      <c r="A122" s="23"/>
      <c r="B122" s="19"/>
      <c r="C122" s="20"/>
      <c r="D122" s="20"/>
      <c r="E122" s="28"/>
    </row>
    <row r="123" spans="1:5" ht="15.75">
      <c r="A123" s="23"/>
      <c r="B123" s="19"/>
      <c r="C123" s="20"/>
      <c r="D123" s="20"/>
      <c r="E123" s="28"/>
    </row>
    <row r="124" spans="1:5" ht="15.75">
      <c r="A124" s="23"/>
      <c r="B124" s="19"/>
      <c r="C124" s="20"/>
      <c r="D124" s="20"/>
      <c r="E124" s="28"/>
    </row>
    <row r="125" spans="1:5" ht="15.75">
      <c r="A125" s="23"/>
      <c r="B125" s="19"/>
      <c r="C125" s="20"/>
      <c r="D125" s="20"/>
      <c r="E125" s="28"/>
    </row>
    <row r="126" spans="1:5" ht="15.75">
      <c r="A126" s="23"/>
      <c r="B126" s="19"/>
      <c r="C126" s="20"/>
      <c r="D126" s="20"/>
      <c r="E126" s="28"/>
    </row>
    <row r="127" spans="1:5" ht="15.75">
      <c r="A127" s="23"/>
      <c r="B127" s="19"/>
      <c r="C127" s="20"/>
      <c r="D127" s="20"/>
      <c r="E127" s="28"/>
    </row>
    <row r="128" spans="1:5" ht="15.75">
      <c r="A128" s="23"/>
      <c r="B128" s="19"/>
      <c r="C128" s="20"/>
      <c r="D128" s="20"/>
      <c r="E128" s="28"/>
    </row>
    <row r="129" spans="1:8" ht="15.75">
      <c r="A129" s="23"/>
      <c r="B129" s="19"/>
      <c r="C129" s="20"/>
      <c r="D129" s="20"/>
      <c r="E129" s="28"/>
      <c r="H129" t="s">
        <v>17</v>
      </c>
    </row>
    <row r="130" spans="1:5" ht="15.75">
      <c r="A130" s="23"/>
      <c r="B130" s="19"/>
      <c r="C130" s="20"/>
      <c r="D130" s="20"/>
      <c r="E130" s="28"/>
    </row>
    <row r="131" spans="1:5" ht="15.75">
      <c r="A131" s="23"/>
      <c r="B131" s="19"/>
      <c r="C131" s="20"/>
      <c r="D131" s="20"/>
      <c r="E131" s="28"/>
    </row>
    <row r="132" spans="1:5" ht="15.75">
      <c r="A132" s="23"/>
      <c r="B132" s="19"/>
      <c r="C132" s="20"/>
      <c r="D132" s="20"/>
      <c r="E132" s="28"/>
    </row>
    <row r="133" spans="1:5" ht="15.75">
      <c r="A133" s="23"/>
      <c r="B133" s="19"/>
      <c r="C133" s="20"/>
      <c r="D133" s="20"/>
      <c r="E133" s="28"/>
    </row>
    <row r="134" spans="1:5" ht="15.75">
      <c r="A134" s="23"/>
      <c r="B134" s="19"/>
      <c r="C134" s="20"/>
      <c r="D134" s="20"/>
      <c r="E134" s="28"/>
    </row>
    <row r="135" spans="1:5" ht="15.75">
      <c r="A135" s="23"/>
      <c r="B135" s="19"/>
      <c r="C135" s="20"/>
      <c r="D135" s="20"/>
      <c r="E135" s="28"/>
    </row>
    <row r="136" spans="1:5" ht="15.75">
      <c r="A136" s="23"/>
      <c r="B136" s="19"/>
      <c r="C136" s="20"/>
      <c r="D136" s="20"/>
      <c r="E136" s="28"/>
    </row>
    <row r="137" spans="1:5" ht="15.75">
      <c r="A137" s="23"/>
      <c r="B137" s="19"/>
      <c r="C137" s="20"/>
      <c r="D137" s="20"/>
      <c r="E137" s="28"/>
    </row>
    <row r="138" spans="1:5" ht="15.75">
      <c r="A138" s="23"/>
      <c r="B138" s="19"/>
      <c r="C138" s="20"/>
      <c r="D138" s="20"/>
      <c r="E138" s="28"/>
    </row>
    <row r="139" spans="1:5" ht="15.75">
      <c r="A139" s="23"/>
      <c r="B139" s="19"/>
      <c r="C139" s="20"/>
      <c r="D139" s="20"/>
      <c r="E139" s="28"/>
    </row>
    <row r="140" spans="1:5" ht="15.75">
      <c r="A140" s="23"/>
      <c r="B140" s="19"/>
      <c r="C140" s="20"/>
      <c r="D140" s="20"/>
      <c r="E140" s="28"/>
    </row>
    <row r="141" spans="1:5" ht="15.75">
      <c r="A141" s="23"/>
      <c r="B141" s="19"/>
      <c r="C141" s="20"/>
      <c r="D141" s="20"/>
      <c r="E141" s="28"/>
    </row>
    <row r="142" spans="1:5" ht="15.75">
      <c r="A142" s="23"/>
      <c r="B142" s="19"/>
      <c r="C142" s="20"/>
      <c r="D142" s="20"/>
      <c r="E142" s="28"/>
    </row>
    <row r="143" spans="1:5" ht="15.75">
      <c r="A143" s="23"/>
      <c r="B143" s="19"/>
      <c r="C143" s="20"/>
      <c r="D143" s="20"/>
      <c r="E143" s="28"/>
    </row>
    <row r="144" spans="1:5" ht="15.75">
      <c r="A144" s="23"/>
      <c r="B144" s="19"/>
      <c r="C144" s="20"/>
      <c r="D144" s="20"/>
      <c r="E144" s="28"/>
    </row>
    <row r="145" spans="1:5" ht="15.75">
      <c r="A145" s="23"/>
      <c r="B145" s="19"/>
      <c r="C145" s="20"/>
      <c r="D145" s="20"/>
      <c r="E145" s="28"/>
    </row>
    <row r="146" spans="1:5" ht="15.75">
      <c r="A146" s="23"/>
      <c r="B146" s="19"/>
      <c r="C146" s="20"/>
      <c r="D146" s="20"/>
      <c r="E146" s="28"/>
    </row>
    <row r="147" spans="1:5" ht="15.75">
      <c r="A147" s="23"/>
      <c r="B147" s="19"/>
      <c r="C147" s="20"/>
      <c r="D147" s="20"/>
      <c r="E147" s="28"/>
    </row>
    <row r="148" spans="1:5" ht="15.75">
      <c r="A148" s="23"/>
      <c r="B148" s="19"/>
      <c r="C148" s="20"/>
      <c r="D148" s="20"/>
      <c r="E148" s="28"/>
    </row>
    <row r="149" spans="1:5" ht="15.75">
      <c r="A149" s="23"/>
      <c r="B149" s="19"/>
      <c r="C149" s="20"/>
      <c r="D149" s="20"/>
      <c r="E149" s="28"/>
    </row>
    <row r="150" spans="1:5" ht="15.75">
      <c r="A150" s="23"/>
      <c r="B150" s="19"/>
      <c r="C150" s="20"/>
      <c r="D150" s="20"/>
      <c r="E150" s="28"/>
    </row>
    <row r="151" spans="1:5" ht="15.75">
      <c r="A151" s="23"/>
      <c r="B151" s="19"/>
      <c r="C151" s="20"/>
      <c r="D151" s="20"/>
      <c r="E151" s="20"/>
    </row>
    <row r="152" spans="1:5" ht="15.75">
      <c r="A152" s="23"/>
      <c r="B152" s="19"/>
      <c r="C152" s="20"/>
      <c r="D152" s="20"/>
      <c r="E152" s="20"/>
    </row>
    <row r="153" spans="1:5" ht="15.75">
      <c r="A153" s="23"/>
      <c r="B153" s="19"/>
      <c r="C153" s="20"/>
      <c r="D153" s="20"/>
      <c r="E153" s="20"/>
    </row>
    <row r="154" spans="1:5" ht="15.75">
      <c r="A154" s="23"/>
      <c r="B154" s="19"/>
      <c r="C154" s="20"/>
      <c r="D154" s="20"/>
      <c r="E154" s="20"/>
    </row>
    <row r="155" spans="1:5" ht="15.75">
      <c r="A155" s="23"/>
      <c r="B155" s="19"/>
      <c r="C155" s="20"/>
      <c r="D155" s="20"/>
      <c r="E155" s="20"/>
    </row>
    <row r="156" spans="1:5" ht="15.75">
      <c r="A156" s="23"/>
      <c r="B156" s="19"/>
      <c r="C156" s="20"/>
      <c r="D156" s="20"/>
      <c r="E156" s="20"/>
    </row>
    <row r="157" spans="1:5" ht="15">
      <c r="A157" s="23"/>
      <c r="B157" s="29"/>
      <c r="C157" s="20"/>
      <c r="D157" s="20"/>
      <c r="E157" s="20"/>
    </row>
    <row r="158" spans="1:5" ht="15">
      <c r="A158" s="23"/>
      <c r="B158" s="29"/>
      <c r="C158" s="20"/>
      <c r="D158" s="20"/>
      <c r="E158" s="20"/>
    </row>
    <row r="159" ht="15">
      <c r="C159" s="10" t="s">
        <v>17</v>
      </c>
    </row>
    <row r="160" ht="15">
      <c r="C160" s="5"/>
    </row>
    <row r="161" ht="15">
      <c r="C161" s="5"/>
    </row>
    <row r="162" ht="15">
      <c r="C162" s="5"/>
    </row>
    <row r="163" ht="15">
      <c r="C163" s="5"/>
    </row>
    <row r="164" ht="15">
      <c r="C164" s="5"/>
    </row>
    <row r="165" ht="15">
      <c r="C165" s="5"/>
    </row>
    <row r="166" ht="15">
      <c r="C166" s="5"/>
    </row>
    <row r="167" ht="15">
      <c r="C167" s="5"/>
    </row>
    <row r="168" ht="15">
      <c r="C168" s="5"/>
    </row>
    <row r="169" ht="15">
      <c r="C169" s="5"/>
    </row>
    <row r="170" ht="15">
      <c r="C170" s="5"/>
    </row>
    <row r="171" ht="15">
      <c r="C171" s="5"/>
    </row>
    <row r="172" ht="15">
      <c r="C172" s="5"/>
    </row>
    <row r="173" ht="15">
      <c r="C173" s="5"/>
    </row>
    <row r="174" ht="15">
      <c r="C174" s="5"/>
    </row>
    <row r="175" ht="15">
      <c r="C175" s="5"/>
    </row>
    <row r="176" ht="15">
      <c r="C176" s="5"/>
    </row>
    <row r="177" ht="15">
      <c r="C177" s="5"/>
    </row>
    <row r="178" ht="15">
      <c r="C178" s="5"/>
    </row>
    <row r="179" ht="15">
      <c r="C179" s="5"/>
    </row>
    <row r="180" ht="15">
      <c r="C180" s="5"/>
    </row>
    <row r="181" ht="15">
      <c r="C181" s="5"/>
    </row>
    <row r="182" ht="15">
      <c r="C182" s="5"/>
    </row>
    <row r="183" ht="15">
      <c r="C183" s="5"/>
    </row>
    <row r="184" ht="15">
      <c r="C184" s="5"/>
    </row>
    <row r="185" ht="15">
      <c r="C185" s="5"/>
    </row>
    <row r="186" ht="15">
      <c r="C186" s="5"/>
    </row>
    <row r="187" ht="15">
      <c r="C187" s="5"/>
    </row>
    <row r="188" ht="15">
      <c r="C188" s="5"/>
    </row>
    <row r="189" ht="15">
      <c r="C189" s="5"/>
    </row>
    <row r="190" ht="15">
      <c r="C190" s="5"/>
    </row>
    <row r="191" ht="15">
      <c r="C191" s="5"/>
    </row>
    <row r="192" ht="15">
      <c r="C192" s="5"/>
    </row>
    <row r="193" ht="15">
      <c r="C193" s="5"/>
    </row>
    <row r="194" ht="15">
      <c r="C194" s="5"/>
    </row>
  </sheetData>
  <sheetProtection/>
  <autoFilter ref="A10:G156">
    <sortState ref="A11:G194">
      <sortCondition sortBy="value" ref="A11:A194"/>
    </sortState>
  </autoFilter>
  <mergeCells count="9">
    <mergeCell ref="A7:H7"/>
    <mergeCell ref="A8:H8"/>
    <mergeCell ref="A9:H9"/>
    <mergeCell ref="A1:H1"/>
    <mergeCell ref="A2:H2"/>
    <mergeCell ref="A3:H3"/>
    <mergeCell ref="A4:H4"/>
    <mergeCell ref="A5:H5"/>
    <mergeCell ref="A6:H6"/>
  </mergeCells>
  <dataValidations count="1">
    <dataValidation type="list" showInputMessage="1" showErrorMessage="1" sqref="F11:G11">
      <formula1>Outcomes</formula1>
    </dataValidation>
  </dataValidations>
  <printOptions gridLines="1"/>
  <pageMargins left="0.2" right="0.2" top="0.5" bottom="0.5" header="0.3" footer="0.3"/>
  <pageSetup fitToHeight="0" fitToWidth="1" horizontalDpi="600" verticalDpi="600" orientation="landscape" scale="54" r:id="rId1"/>
</worksheet>
</file>

<file path=xl/worksheets/sheet5.xml><?xml version="1.0" encoding="utf-8"?>
<worksheet xmlns="http://schemas.openxmlformats.org/spreadsheetml/2006/main" xmlns:r="http://schemas.openxmlformats.org/officeDocument/2006/relationships">
  <sheetPr>
    <pageSetUpPr fitToPage="1"/>
  </sheetPr>
  <dimension ref="A1:H171"/>
  <sheetViews>
    <sheetView zoomScale="85" zoomScaleNormal="85" workbookViewId="0" topLeftCell="A1">
      <pane xSplit="8" ySplit="10" topLeftCell="I11" activePane="bottomRight" state="frozen"/>
      <selection pane="topLeft" activeCell="A1" sqref="A1"/>
      <selection pane="topRight" activeCell="J1" sqref="J1"/>
      <selection pane="bottomLeft" activeCell="A11" sqref="A11"/>
      <selection pane="bottomRight" activeCell="A3" sqref="A3:H3"/>
    </sheetView>
  </sheetViews>
  <sheetFormatPr defaultColWidth="9.140625" defaultRowHeight="15"/>
  <cols>
    <col min="1" max="1" width="12.8515625" style="18" bestFit="1" customWidth="1"/>
    <col min="2" max="2" width="27.140625" style="7" bestFit="1" customWidth="1"/>
    <col min="3" max="3" width="72.7109375" style="3" customWidth="1"/>
    <col min="4" max="4" width="30.57421875" style="5" bestFit="1" customWidth="1"/>
    <col min="5" max="5" width="47.00390625" style="5" bestFit="1" customWidth="1"/>
    <col min="6" max="6" width="14.57421875" style="30" customWidth="1"/>
    <col min="7" max="7" width="14.421875" style="38" customWidth="1"/>
    <col min="8" max="8" width="51.421875" style="37" customWidth="1"/>
    <col min="9" max="16" width="9.140625" style="37" customWidth="1"/>
    <col min="17" max="248" width="2.140625" style="37" bestFit="1" customWidth="1"/>
    <col min="249" max="16384" width="9.140625" style="37" customWidth="1"/>
  </cols>
  <sheetData>
    <row r="1" spans="1:8" ht="31.5">
      <c r="A1" s="90" t="s">
        <v>470</v>
      </c>
      <c r="B1" s="90"/>
      <c r="C1" s="90"/>
      <c r="D1" s="90"/>
      <c r="E1" s="90"/>
      <c r="F1" s="90"/>
      <c r="G1" s="90"/>
      <c r="H1" s="90"/>
    </row>
    <row r="2" spans="1:8" s="1" customFormat="1" ht="23.25">
      <c r="A2" s="91" t="str">
        <f>"Version "&amp;TEXT('Revision History'!$B$3,"#0.0")&amp;" "&amp;TEXT('Revision History'!$A$3,"MM/DD/YY")</f>
        <v>Version 2.6 02/25/20</v>
      </c>
      <c r="B2" s="91"/>
      <c r="C2" s="91"/>
      <c r="D2" s="91"/>
      <c r="E2" s="91"/>
      <c r="F2" s="91"/>
      <c r="G2" s="91"/>
      <c r="H2" s="91"/>
    </row>
    <row r="3" spans="1:8" s="1" customFormat="1" ht="15">
      <c r="A3" s="88" t="s">
        <v>7</v>
      </c>
      <c r="B3" s="88"/>
      <c r="C3" s="88"/>
      <c r="D3" s="88"/>
      <c r="E3" s="88"/>
      <c r="F3" s="88"/>
      <c r="G3" s="88"/>
      <c r="H3" s="88"/>
    </row>
    <row r="4" spans="1:8" s="1" customFormat="1" ht="15">
      <c r="A4" s="88" t="s">
        <v>5</v>
      </c>
      <c r="B4" s="88"/>
      <c r="C4" s="88"/>
      <c r="D4" s="88"/>
      <c r="E4" s="88"/>
      <c r="F4" s="88"/>
      <c r="G4" s="88"/>
      <c r="H4" s="88"/>
    </row>
    <row r="5" spans="1:8" s="1" customFormat="1" ht="15">
      <c r="A5" s="92" t="s">
        <v>6</v>
      </c>
      <c r="B5" s="92"/>
      <c r="C5" s="92"/>
      <c r="D5" s="92"/>
      <c r="E5" s="92"/>
      <c r="F5" s="92"/>
      <c r="G5" s="92"/>
      <c r="H5" s="92"/>
    </row>
    <row r="6" spans="1:8" s="1" customFormat="1" ht="15">
      <c r="A6" s="88" t="s">
        <v>57</v>
      </c>
      <c r="B6" s="88"/>
      <c r="C6" s="88"/>
      <c r="D6" s="88"/>
      <c r="E6" s="88"/>
      <c r="F6" s="88"/>
      <c r="G6" s="88"/>
      <c r="H6" s="88"/>
    </row>
    <row r="7" spans="1:8" ht="15">
      <c r="A7" s="88" t="s">
        <v>8</v>
      </c>
      <c r="B7" s="88"/>
      <c r="C7" s="88"/>
      <c r="D7" s="88"/>
      <c r="E7" s="88"/>
      <c r="F7" s="88"/>
      <c r="G7" s="88"/>
      <c r="H7" s="88"/>
    </row>
    <row r="8" spans="1:8" ht="15">
      <c r="A8" s="89"/>
      <c r="B8" s="89"/>
      <c r="C8" s="89"/>
      <c r="D8" s="89"/>
      <c r="E8" s="89"/>
      <c r="F8" s="89"/>
      <c r="G8" s="89"/>
      <c r="H8" s="89"/>
    </row>
    <row r="9" spans="1:8" ht="15">
      <c r="A9" s="89" t="s">
        <v>17</v>
      </c>
      <c r="B9" s="89"/>
      <c r="C9" s="89"/>
      <c r="D9" s="89"/>
      <c r="E9" s="89"/>
      <c r="F9" s="89"/>
      <c r="G9" s="89"/>
      <c r="H9" s="89"/>
    </row>
    <row r="10" spans="1:8" s="9" customFormat="1" ht="15">
      <c r="A10" s="17" t="s">
        <v>4</v>
      </c>
      <c r="B10" s="4" t="s">
        <v>0</v>
      </c>
      <c r="C10" s="2" t="s">
        <v>1</v>
      </c>
      <c r="D10" s="4" t="s">
        <v>2</v>
      </c>
      <c r="E10" s="4" t="s">
        <v>9</v>
      </c>
      <c r="F10" s="6" t="s">
        <v>3</v>
      </c>
      <c r="G10" s="6" t="s">
        <v>3</v>
      </c>
      <c r="H10" s="11" t="s">
        <v>18</v>
      </c>
    </row>
    <row r="11" spans="1:7" s="9" customFormat="1" ht="30">
      <c r="A11" s="24" t="s">
        <v>454</v>
      </c>
      <c r="B11" s="41" t="str">
        <f>VLOOKUP(A11,Master!$A:$E,2,0)</f>
        <v>None</v>
      </c>
      <c r="C11" s="44" t="str">
        <f>VLOOKUP(A11,Master!$A:$E,3,0)</f>
        <v>Verify any new requirements have been tested on the new software; use recently added/modified Test ID numbers to create a testing plan.</v>
      </c>
      <c r="D11" s="39" t="str">
        <f>VLOOKUP(A11,Master!$A:$E,4,0)</f>
        <v>Internal to GCD</v>
      </c>
      <c r="E11" s="44" t="str">
        <f>VLOOKUP(A11,Master!$A:$E,5,0)</f>
        <v>All new requirements have been meet.</v>
      </c>
      <c r="F11" s="38"/>
      <c r="G11" s="38"/>
    </row>
    <row r="12" spans="1:7" s="9" customFormat="1" ht="15.75">
      <c r="A12" s="24" t="s">
        <v>455</v>
      </c>
      <c r="B12" s="41" t="str">
        <f>VLOOKUP(A12,Master!$A:$E,2,0)</f>
        <v>None</v>
      </c>
      <c r="C12" s="44" t="str">
        <f>VLOOKUP(A12,Master!$A:$E,3,0)</f>
        <v>Verify any existing conditions and bugs from previous approvals.</v>
      </c>
      <c r="D12" s="39" t="str">
        <f>VLOOKUP(A12,Master!$A:$E,4,0)</f>
        <v>Internal to GCD</v>
      </c>
      <c r="E12" s="44" t="str">
        <f>VLOOKUP(A12,Master!$A:$E,5,0)</f>
        <v>All conditions and bugs have been addressed.</v>
      </c>
      <c r="F12" s="12"/>
      <c r="G12" s="12"/>
    </row>
    <row r="13" spans="1:6" ht="45">
      <c r="A13" s="24" t="s">
        <v>456</v>
      </c>
      <c r="B13" s="41" t="str">
        <f>VLOOKUP(A13,Master!$A:$E,2,0)</f>
        <v>None</v>
      </c>
      <c r="C13" s="44" t="str">
        <f>VLOOKUP(A13,Master!$A:$E,3,0)</f>
        <v>Check the Signature result of all relevant media.</v>
      </c>
      <c r="D13" s="39" t="str">
        <f>VLOOKUP(A13,Master!$A:$E,4,0)</f>
        <v>Internal to GCD; media is Signatured</v>
      </c>
      <c r="E13" s="44" t="str">
        <f>VLOOKUP(A13,Master!$A:$E,5,0)</f>
        <v>The results shall match manufacturer documentation for the new software. Record Signatures in GenTax</v>
      </c>
      <c r="F13" s="38"/>
    </row>
    <row r="14" spans="1:6" ht="30">
      <c r="A14" s="24" t="s">
        <v>459</v>
      </c>
      <c r="B14" s="41" t="str">
        <f>VLOOKUP(A14,Master!$A:$E,2,0)</f>
        <v>None</v>
      </c>
      <c r="C14" s="44" t="str">
        <f>VLOOKUP(A14,Master!$A:$E,3,0)</f>
        <v>Compare source code of new software to that of the previous approved submission.</v>
      </c>
      <c r="D14" s="39" t="str">
        <f>VLOOKUP(A14,Master!$A:$E,4,0)</f>
        <v>Internal to GCD</v>
      </c>
      <c r="E14" s="44" t="str">
        <f>VLOOKUP(A14,Master!$A:$E,5,0)</f>
        <v>The source code will not contain any changes that are not documented on the change-list.</v>
      </c>
      <c r="F14" s="38"/>
    </row>
    <row r="15" spans="1:6" ht="30">
      <c r="A15" s="23" t="s">
        <v>460</v>
      </c>
      <c r="B15" s="41" t="str">
        <f>VLOOKUP(A15,Master!$A:$E,2,0)</f>
        <v>None</v>
      </c>
      <c r="C15" s="44" t="str">
        <f>VLOOKUP(A15,Master!$A:$E,3,0)</f>
        <v>View submission documentation.</v>
      </c>
      <c r="D15" s="39" t="str">
        <f>VLOOKUP(A15,Master!$A:$E,4,0)</f>
        <v>Internal to GCD; change-list supplied</v>
      </c>
      <c r="E15" s="44" t="str">
        <f>VLOOKUP(A15,Master!$A:$E,5,0)</f>
        <v>Attach change-list to GenTax.</v>
      </c>
      <c r="F15" s="38"/>
    </row>
    <row r="16" spans="1:6" ht="30">
      <c r="A16" s="23" t="s">
        <v>461</v>
      </c>
      <c r="B16" s="41" t="str">
        <f>VLOOKUP(A16,Master!$A:$E,2,0)</f>
        <v>None</v>
      </c>
      <c r="C16" s="44" t="str">
        <f>VLOOKUP(A16,Master!$A:$E,3,0)</f>
        <v>Search for currently approved but unlicensed programs that precede the current submission.</v>
      </c>
      <c r="D16" s="39" t="str">
        <f>VLOOKUP(A16,Master!$A:$E,4,0)</f>
        <v>Internal to GCD</v>
      </c>
      <c r="E16" s="44" t="str">
        <f>VLOOKUP(A16,Master!$A:$E,5,0)</f>
        <v>Obsolecence of approved unlicenced programs with manufacturer consent.</v>
      </c>
      <c r="F16" s="38"/>
    </row>
    <row r="17" spans="1:6" ht="90">
      <c r="A17" s="18" t="s">
        <v>410</v>
      </c>
      <c r="B17" s="41" t="str">
        <f>VLOOKUP(A17,Master!$A:$E,2,0)</f>
        <v>REQ-TIERI-REPORTING-06</v>
      </c>
      <c r="C17" s="44" t="str">
        <f>VLOOKUP(A17,Master!$A:$E,3,0)</f>
        <v>Configure the Tier I System to each of the following FTS settings:
    https://transfer.mt.gov/ (mover location name = 4)
    https://test.transfer.mt.gov/ (mover location name =  4)
    https://test.transfer.mt.gov/ (mover location name = 51)
For each FTS configuration, let time roll past midnight to 5:10am.
Review each data file.</v>
      </c>
      <c r="D17" s="39" t="str">
        <f>VLOOKUP(A17,Master!$A:$E,4,0)</f>
        <v>None</v>
      </c>
      <c r="E17" s="44" t="str">
        <f>VLOOKUP(A17,Master!$A:$E,5,0)</f>
        <v>Each data file will be sent to the appropriate State of Montana directory as determined by GCD.</v>
      </c>
      <c r="F17" s="38"/>
    </row>
    <row r="18" spans="1:6" ht="30">
      <c r="A18" s="18" t="s">
        <v>257</v>
      </c>
      <c r="B18" s="41" t="str">
        <f>VLOOKUP(A18,Master!$A:$E,2,0)</f>
        <v>REQ-TIERI-SOURCE-01</v>
      </c>
      <c r="C18" s="44" t="str">
        <f>VLOOKUP(A18,Master!$A:$E,3,0)</f>
        <v>Build the TIER I host binary and compare to the submitted binary.</v>
      </c>
      <c r="D18" s="39" t="str">
        <f>VLOOKUP(A18,Master!$A:$E,4,0)</f>
        <v>None</v>
      </c>
      <c r="E18" s="44" t="str">
        <f>VLOOKUP(A18,Master!$A:$E,5,0)</f>
        <v>The binaries will be identical or have only minor documented differences.</v>
      </c>
      <c r="F18" s="38"/>
    </row>
    <row r="19" spans="1:6" ht="60">
      <c r="A19" s="18" t="s">
        <v>266</v>
      </c>
      <c r="B19" s="41" t="str">
        <f>VLOOKUP(A19,Master!$A:$E,2,0)</f>
        <v>REQ-TIERI-SOURCE-02</v>
      </c>
      <c r="C19" s="44" t="str">
        <f>VLOOKUP(A19,Master!$A:$E,3,0)</f>
        <v>Analyze the source code.</v>
      </c>
      <c r="D19" s="39" t="str">
        <f>VLOOKUP(A19,Master!$A:$E,4,0)</f>
        <v>None</v>
      </c>
      <c r="E19" s="44" t="str">
        <f>VLOOKUP(A19,Master!$A:$E,5,0)</f>
        <v>The source will not contain code that is not compiled into the production image or test image, new features not yet enabled, or code for other jurisdictions.</v>
      </c>
      <c r="F19" s="38"/>
    </row>
    <row r="20" spans="1:6" ht="30">
      <c r="A20" s="18" t="s">
        <v>267</v>
      </c>
      <c r="B20" s="41" t="str">
        <f>VLOOKUP(A20,Master!$A:$E,2,0)</f>
        <v>REQ-TIERI-SOURCE-03</v>
      </c>
      <c r="C20" s="44" t="str">
        <f>VLOOKUP(A20,Master!$A:$E,3,0)</f>
        <v>Copy source tree to Windows PC.</v>
      </c>
      <c r="D20" s="39" t="str">
        <f>VLOOKUP(A20,Master!$A:$E,4,0)</f>
        <v>None</v>
      </c>
      <c r="E20" s="44" t="str">
        <f>VLOOKUP(A20,Master!$A:$E,5,0)</f>
        <v>Operation will complete successful without an overwrite prompt.</v>
      </c>
      <c r="F20" s="38"/>
    </row>
    <row r="21" spans="1:6" ht="45">
      <c r="A21" s="18" t="s">
        <v>268</v>
      </c>
      <c r="B21" s="41" t="str">
        <f>VLOOKUP(A21,Master!$A:$E,2,0)</f>
        <v>REQ-TIERI-SOURCE-04</v>
      </c>
      <c r="C21" s="44" t="str">
        <f>VLOOKUP(A21,Master!$A:$E,3,0)</f>
        <v>Diff current source tree vs. previous or analyze source tree.</v>
      </c>
      <c r="D21" s="39" t="str">
        <f>VLOOKUP(A21,Master!$A:$E,4,0)</f>
        <v>None</v>
      </c>
      <c r="E21" s="44" t="str">
        <f>VLOOKUP(A21,Master!$A:$E,5,0)</f>
        <v>Source trees will match up correctly in the diff and directories or files will not contain the version string.</v>
      </c>
      <c r="F21" s="38"/>
    </row>
    <row r="22" spans="1:6" ht="60">
      <c r="A22" s="18" t="s">
        <v>269</v>
      </c>
      <c r="B22" s="41" t="str">
        <f>VLOOKUP(A22,Master!$A:$E,2,0)</f>
        <v>REQ-TIERI-SOURCE-05</v>
      </c>
      <c r="C22" s="44" t="str">
        <f>VLOOKUP(A22,Master!$A:$E,3,0)</f>
        <v>Analyze documentation and build binary from source.</v>
      </c>
      <c r="D22" s="39" t="str">
        <f>VLOOKUP(A22,Master!$A:$E,4,0)</f>
        <v>None</v>
      </c>
      <c r="E22" s="44" t="str">
        <f>VLOOKUP(A22,Master!$A:$E,5,0)</f>
        <v>This will be possible with the equipment given by the manufacturer.  Documentation will exist in the case the machine and environment must be rebuilt.</v>
      </c>
      <c r="F22" s="38"/>
    </row>
    <row r="23" spans="1:6" ht="15.75">
      <c r="A23" s="18" t="s">
        <v>442</v>
      </c>
      <c r="B23" s="41" t="e">
        <f>VLOOKUP(A23,Master!$A:$E,2,0)</f>
        <v>#N/A</v>
      </c>
      <c r="C23" s="44" t="e">
        <f>VLOOKUP(A23,Master!$A:$E,3,0)</f>
        <v>#N/A</v>
      </c>
      <c r="D23" s="39" t="e">
        <f>VLOOKUP(A23,Master!$A:$E,4,0)</f>
        <v>#N/A</v>
      </c>
      <c r="E23" s="44" t="e">
        <f>VLOOKUP(A23,Master!$A:$E,5,0)</f>
        <v>#N/A</v>
      </c>
      <c r="F23" s="38"/>
    </row>
    <row r="24" spans="1:6" ht="15.75">
      <c r="A24" s="18" t="s">
        <v>466</v>
      </c>
      <c r="B24" s="41" t="e">
        <f>VLOOKUP(A24,Master!$A:$E,2,0)</f>
        <v>#N/A</v>
      </c>
      <c r="C24" s="44" t="e">
        <f>VLOOKUP(A24,Master!$A:$E,3,0)</f>
        <v>#N/A</v>
      </c>
      <c r="D24" s="39" t="e">
        <f>VLOOKUP(A24,Master!$A:$E,4,0)</f>
        <v>#N/A</v>
      </c>
      <c r="E24" s="44" t="e">
        <f>VLOOKUP(A24,Master!$A:$E,5,0)</f>
        <v>#N/A</v>
      </c>
      <c r="F24" s="38"/>
    </row>
    <row r="25" spans="2:6" ht="15.75">
      <c r="B25" s="41"/>
      <c r="C25" s="44"/>
      <c r="D25" s="39"/>
      <c r="E25" s="44"/>
      <c r="F25" s="38"/>
    </row>
    <row r="26" spans="2:6" ht="15.75">
      <c r="B26" s="41"/>
      <c r="C26" s="44"/>
      <c r="D26" s="39"/>
      <c r="E26" s="44"/>
      <c r="F26" s="38"/>
    </row>
    <row r="27" spans="2:6" ht="15.75">
      <c r="B27" s="41"/>
      <c r="C27" s="44"/>
      <c r="D27" s="39"/>
      <c r="E27" s="44"/>
      <c r="F27" s="38"/>
    </row>
    <row r="28" spans="2:6" ht="15.75">
      <c r="B28" s="41"/>
      <c r="C28" s="44"/>
      <c r="D28" s="39"/>
      <c r="E28" s="44"/>
      <c r="F28" s="38"/>
    </row>
    <row r="29" spans="2:6" ht="15.75">
      <c r="B29" s="41"/>
      <c r="C29" s="44"/>
      <c r="D29" s="39"/>
      <c r="E29" s="44"/>
      <c r="F29" s="38"/>
    </row>
    <row r="30" spans="1:7" ht="15.75">
      <c r="A30" s="45"/>
      <c r="B30" s="41"/>
      <c r="C30" s="44"/>
      <c r="D30" s="39"/>
      <c r="E30" s="44"/>
      <c r="F30" s="12"/>
      <c r="G30" s="12"/>
    </row>
    <row r="31" spans="2:6" ht="15.75">
      <c r="B31" s="41"/>
      <c r="C31" s="44"/>
      <c r="D31" s="39"/>
      <c r="E31" s="44"/>
      <c r="F31" s="38"/>
    </row>
    <row r="32" spans="2:6" ht="15.75">
      <c r="B32" s="41"/>
      <c r="C32" s="44"/>
      <c r="D32" s="39"/>
      <c r="E32" s="44"/>
      <c r="F32" s="38"/>
    </row>
    <row r="33" spans="2:6" ht="15.75">
      <c r="B33" s="41"/>
      <c r="C33" s="44"/>
      <c r="D33" s="39"/>
      <c r="E33" s="44"/>
      <c r="F33" s="38"/>
    </row>
    <row r="34" spans="2:6" ht="15.75">
      <c r="B34" s="41"/>
      <c r="C34" s="44"/>
      <c r="D34" s="39"/>
      <c r="E34" s="44"/>
      <c r="F34" s="38"/>
    </row>
    <row r="35" spans="2:6" ht="15.75">
      <c r="B35" s="41"/>
      <c r="C35" s="44"/>
      <c r="D35" s="39"/>
      <c r="E35" s="44"/>
      <c r="F35" s="38"/>
    </row>
    <row r="36" spans="2:6" ht="15.75">
      <c r="B36" s="41"/>
      <c r="C36" s="44"/>
      <c r="D36" s="39"/>
      <c r="E36" s="44"/>
      <c r="F36" s="38"/>
    </row>
    <row r="37" spans="2:6" ht="15.75">
      <c r="B37" s="41"/>
      <c r="C37" s="44"/>
      <c r="D37" s="39"/>
      <c r="E37" s="44"/>
      <c r="F37" s="38"/>
    </row>
    <row r="38" spans="2:6" ht="15.75">
      <c r="B38" s="41"/>
      <c r="C38" s="44"/>
      <c r="D38" s="39"/>
      <c r="E38" s="44"/>
      <c r="F38" s="38"/>
    </row>
    <row r="39" spans="2:6" ht="15.75">
      <c r="B39" s="41"/>
      <c r="C39" s="44"/>
      <c r="D39" s="39"/>
      <c r="E39" s="44"/>
      <c r="F39" s="38"/>
    </row>
    <row r="40" spans="2:6" ht="15.75">
      <c r="B40" s="41"/>
      <c r="C40" s="44"/>
      <c r="D40" s="39"/>
      <c r="E40" s="44"/>
      <c r="F40" s="38"/>
    </row>
    <row r="41" spans="2:7" ht="15.75">
      <c r="B41" s="41"/>
      <c r="C41" s="44"/>
      <c r="D41" s="39"/>
      <c r="E41" s="44"/>
      <c r="F41" s="12"/>
      <c r="G41" s="12"/>
    </row>
    <row r="42" spans="2:6" ht="15.75">
      <c r="B42" s="41"/>
      <c r="C42" s="44"/>
      <c r="D42" s="39"/>
      <c r="E42" s="44"/>
      <c r="F42" s="38"/>
    </row>
    <row r="43" spans="2:6" ht="15.75">
      <c r="B43" s="41"/>
      <c r="C43" s="44"/>
      <c r="D43" s="39"/>
      <c r="E43" s="44"/>
      <c r="F43" s="38"/>
    </row>
    <row r="44" spans="2:6" ht="15.75">
      <c r="B44" s="41"/>
      <c r="C44" s="44"/>
      <c r="D44" s="39"/>
      <c r="E44" s="44"/>
      <c r="F44" s="38"/>
    </row>
    <row r="45" spans="2:6" ht="15.75">
      <c r="B45" s="41"/>
      <c r="C45" s="44"/>
      <c r="D45" s="39"/>
      <c r="E45" s="44"/>
      <c r="F45" s="38"/>
    </row>
    <row r="46" spans="2:6" ht="15.75">
      <c r="B46" s="41"/>
      <c r="C46" s="44"/>
      <c r="D46" s="39"/>
      <c r="E46" s="44"/>
      <c r="F46" s="38"/>
    </row>
    <row r="47" spans="2:6" ht="15.75">
      <c r="B47" s="41"/>
      <c r="C47" s="44"/>
      <c r="D47" s="39"/>
      <c r="E47" s="44"/>
      <c r="F47" s="38"/>
    </row>
    <row r="48" spans="2:6" ht="15.75">
      <c r="B48" s="41"/>
      <c r="C48" s="44"/>
      <c r="D48" s="39"/>
      <c r="E48" s="44"/>
      <c r="F48" s="38"/>
    </row>
    <row r="49" spans="2:6" ht="15.75">
      <c r="B49" s="41"/>
      <c r="C49" s="44"/>
      <c r="D49" s="39"/>
      <c r="E49" s="44"/>
      <c r="F49" s="38"/>
    </row>
    <row r="50" spans="2:6" ht="15.75">
      <c r="B50" s="41"/>
      <c r="C50" s="44"/>
      <c r="D50" s="39"/>
      <c r="E50" s="44"/>
      <c r="F50" s="38"/>
    </row>
    <row r="51" spans="2:7" ht="15.75">
      <c r="B51" s="41"/>
      <c r="C51" s="44"/>
      <c r="D51" s="39"/>
      <c r="E51" s="44"/>
      <c r="F51" s="12"/>
      <c r="G51" s="12"/>
    </row>
    <row r="52" spans="2:8" ht="15.75">
      <c r="B52" s="41"/>
      <c r="C52" s="44"/>
      <c r="D52" s="39"/>
      <c r="E52" s="44"/>
      <c r="F52" s="38"/>
      <c r="H52" s="3"/>
    </row>
    <row r="53" spans="2:6" ht="15.75">
      <c r="B53" s="41"/>
      <c r="C53" s="44"/>
      <c r="D53" s="39"/>
      <c r="E53" s="44"/>
      <c r="F53" s="38"/>
    </row>
    <row r="54" spans="2:6" ht="15.75">
      <c r="B54" s="41"/>
      <c r="C54" s="44"/>
      <c r="D54" s="39"/>
      <c r="E54" s="44"/>
      <c r="F54" s="38"/>
    </row>
    <row r="55" spans="2:6" ht="15.75">
      <c r="B55" s="41"/>
      <c r="C55" s="44"/>
      <c r="D55" s="39"/>
      <c r="E55" s="44"/>
      <c r="F55" s="38"/>
    </row>
    <row r="56" spans="2:8" ht="15.75">
      <c r="B56" s="41"/>
      <c r="C56" s="44"/>
      <c r="D56" s="39"/>
      <c r="E56" s="44"/>
      <c r="F56" s="38"/>
      <c r="H56" s="13" t="s">
        <v>17</v>
      </c>
    </row>
    <row r="57" spans="1:8" ht="15.75">
      <c r="A57" s="42"/>
      <c r="B57" s="41"/>
      <c r="C57" s="44"/>
      <c r="D57" s="39"/>
      <c r="E57" s="44"/>
      <c r="F57" s="38"/>
      <c r="H57" s="13"/>
    </row>
    <row r="58" spans="2:8" ht="15.75">
      <c r="B58" s="41"/>
      <c r="C58" s="44"/>
      <c r="D58" s="39"/>
      <c r="E58" s="44"/>
      <c r="F58" s="38"/>
      <c r="H58" s="13"/>
    </row>
    <row r="59" spans="2:8" ht="15.75">
      <c r="B59" s="41"/>
      <c r="C59" s="44"/>
      <c r="D59" s="39"/>
      <c r="E59" s="44"/>
      <c r="F59" s="38"/>
      <c r="H59" s="5" t="s">
        <v>17</v>
      </c>
    </row>
    <row r="60" spans="2:8" ht="15.75">
      <c r="B60" s="41"/>
      <c r="C60" s="44"/>
      <c r="D60" s="39"/>
      <c r="E60" s="44"/>
      <c r="F60" s="38"/>
      <c r="H60" s="13" t="s">
        <v>17</v>
      </c>
    </row>
    <row r="61" spans="2:8" ht="15.75">
      <c r="B61" s="41"/>
      <c r="C61" s="44"/>
      <c r="D61" s="39"/>
      <c r="E61" s="44"/>
      <c r="F61" s="38"/>
      <c r="H61" s="13"/>
    </row>
    <row r="62" spans="2:8" ht="15.75">
      <c r="B62" s="41"/>
      <c r="C62" s="44"/>
      <c r="D62" s="39"/>
      <c r="E62" s="44"/>
      <c r="F62" s="38"/>
      <c r="H62" s="14"/>
    </row>
    <row r="63" spans="2:8" ht="15.75">
      <c r="B63" s="41"/>
      <c r="C63" s="44"/>
      <c r="D63" s="39"/>
      <c r="E63" s="44"/>
      <c r="F63" s="38"/>
      <c r="H63" s="15"/>
    </row>
    <row r="64" spans="2:8" ht="15.75">
      <c r="B64" s="41"/>
      <c r="C64" s="44"/>
      <c r="D64" s="39"/>
      <c r="E64" s="44"/>
      <c r="F64" s="38"/>
      <c r="H64" s="10" t="s">
        <v>17</v>
      </c>
    </row>
    <row r="65" spans="2:8" ht="15.75">
      <c r="B65" s="41"/>
      <c r="C65" s="44"/>
      <c r="D65" s="39"/>
      <c r="E65" s="44"/>
      <c r="F65" s="38"/>
      <c r="H65" s="10" t="s">
        <v>17</v>
      </c>
    </row>
    <row r="66" spans="2:6" ht="15.75">
      <c r="B66" s="41"/>
      <c r="C66" s="44"/>
      <c r="D66" s="39"/>
      <c r="E66" s="44"/>
      <c r="F66" s="38"/>
    </row>
    <row r="67" spans="2:6" ht="15.75">
      <c r="B67" s="41"/>
      <c r="C67" s="44"/>
      <c r="D67" s="39"/>
      <c r="E67" s="44"/>
      <c r="F67" s="38"/>
    </row>
    <row r="68" spans="1:6" ht="15.75">
      <c r="A68" s="42"/>
      <c r="B68" s="41"/>
      <c r="C68" s="44"/>
      <c r="D68" s="39"/>
      <c r="E68" s="44"/>
      <c r="F68" s="11"/>
    </row>
    <row r="69" spans="2:6" ht="15.75">
      <c r="B69" s="41"/>
      <c r="C69" s="44"/>
      <c r="D69" s="39"/>
      <c r="E69" s="44"/>
      <c r="F69" s="38"/>
    </row>
    <row r="70" spans="2:6" ht="15.75">
      <c r="B70" s="41"/>
      <c r="C70" s="44"/>
      <c r="D70" s="39"/>
      <c r="E70" s="44"/>
      <c r="F70" s="38"/>
    </row>
    <row r="71" spans="2:6" ht="15.75">
      <c r="B71" s="41"/>
      <c r="C71" s="44"/>
      <c r="D71" s="39"/>
      <c r="E71" s="44"/>
      <c r="F71" s="38"/>
    </row>
    <row r="72" spans="2:7" ht="15.75">
      <c r="B72" s="41"/>
      <c r="C72" s="44"/>
      <c r="D72" s="39"/>
      <c r="E72" s="44"/>
      <c r="F72" s="12"/>
      <c r="G72" s="12"/>
    </row>
    <row r="73" spans="2:6" ht="15.75">
      <c r="B73" s="41"/>
      <c r="C73" s="44"/>
      <c r="D73" s="39"/>
      <c r="E73" s="44"/>
      <c r="F73" s="38"/>
    </row>
    <row r="74" spans="2:6" ht="15.75">
      <c r="B74" s="41"/>
      <c r="C74" s="44"/>
      <c r="D74" s="39"/>
      <c r="E74" s="44"/>
      <c r="F74" s="38"/>
    </row>
    <row r="75" spans="2:6" ht="15.75">
      <c r="B75" s="41"/>
      <c r="C75" s="44"/>
      <c r="D75" s="39"/>
      <c r="E75" s="44"/>
      <c r="F75" s="38"/>
    </row>
    <row r="76" spans="2:6" ht="15.75">
      <c r="B76" s="41"/>
      <c r="C76" s="44"/>
      <c r="D76" s="39"/>
      <c r="E76" s="44"/>
      <c r="F76" s="38"/>
    </row>
    <row r="77" spans="2:6" ht="15.75">
      <c r="B77" s="41"/>
      <c r="C77" s="44"/>
      <c r="D77" s="39"/>
      <c r="E77" s="44"/>
      <c r="F77" s="38"/>
    </row>
    <row r="78" spans="2:6" ht="15.75">
      <c r="B78" s="41"/>
      <c r="C78" s="44"/>
      <c r="D78" s="39"/>
      <c r="E78" s="44"/>
      <c r="F78" s="38"/>
    </row>
    <row r="79" spans="1:6" ht="15.75">
      <c r="A79" s="42"/>
      <c r="B79" s="41"/>
      <c r="C79" s="44"/>
      <c r="D79" s="39"/>
      <c r="E79" s="44"/>
      <c r="F79" s="11"/>
    </row>
    <row r="80" spans="2:6" ht="15.75">
      <c r="B80" s="41"/>
      <c r="C80" s="44"/>
      <c r="D80" s="39"/>
      <c r="E80" s="44"/>
      <c r="F80" s="38"/>
    </row>
    <row r="81" spans="2:6" ht="15.75">
      <c r="B81" s="41"/>
      <c r="C81" s="44"/>
      <c r="D81" s="39"/>
      <c r="E81" s="44"/>
      <c r="F81" s="38"/>
    </row>
    <row r="82" spans="2:6" ht="15.75">
      <c r="B82" s="41"/>
      <c r="C82" s="44"/>
      <c r="D82" s="39"/>
      <c r="E82" s="44"/>
      <c r="F82" s="38"/>
    </row>
    <row r="83" spans="2:6" ht="15.75">
      <c r="B83" s="41"/>
      <c r="C83" s="44"/>
      <c r="D83" s="39"/>
      <c r="E83" s="44"/>
      <c r="F83" s="38"/>
    </row>
    <row r="84" spans="2:6" ht="15.75">
      <c r="B84" s="41"/>
      <c r="C84" s="44"/>
      <c r="D84" s="39"/>
      <c r="E84" s="44"/>
      <c r="F84" s="38"/>
    </row>
    <row r="85" spans="1:6" ht="15.75">
      <c r="A85" s="42"/>
      <c r="B85" s="41"/>
      <c r="C85" s="44"/>
      <c r="D85" s="39"/>
      <c r="E85" s="44"/>
      <c r="F85" s="11"/>
    </row>
    <row r="86" spans="2:6" ht="15.75">
      <c r="B86" s="41"/>
      <c r="C86" s="44"/>
      <c r="D86" s="39"/>
      <c r="E86" s="44"/>
      <c r="F86" s="38"/>
    </row>
    <row r="87" spans="2:6" ht="15.75">
      <c r="B87" s="41"/>
      <c r="C87" s="44"/>
      <c r="D87" s="39"/>
      <c r="E87" s="44"/>
      <c r="F87" s="38"/>
    </row>
    <row r="88" spans="2:6" ht="15.75">
      <c r="B88" s="41"/>
      <c r="C88" s="44"/>
      <c r="D88" s="39"/>
      <c r="E88" s="44"/>
      <c r="F88" s="38"/>
    </row>
    <row r="89" spans="2:6" ht="15.75">
      <c r="B89" s="41"/>
      <c r="C89" s="44"/>
      <c r="D89" s="39"/>
      <c r="E89" s="44"/>
      <c r="F89" s="38"/>
    </row>
    <row r="90" spans="2:6" ht="15.75">
      <c r="B90" s="41"/>
      <c r="C90" s="44"/>
      <c r="D90" s="39"/>
      <c r="E90" s="44"/>
      <c r="F90" s="38"/>
    </row>
    <row r="91" spans="2:6" ht="15.75">
      <c r="B91" s="41"/>
      <c r="C91" s="44"/>
      <c r="D91" s="39"/>
      <c r="E91" s="44"/>
      <c r="F91" s="38"/>
    </row>
    <row r="92" spans="2:6" ht="15.75">
      <c r="B92" s="41"/>
      <c r="C92" s="44"/>
      <c r="D92" s="39"/>
      <c r="E92" s="44"/>
      <c r="F92" s="38"/>
    </row>
    <row r="93" spans="2:6" ht="15.75">
      <c r="B93" s="41"/>
      <c r="C93" s="44"/>
      <c r="D93" s="39"/>
      <c r="E93" s="44"/>
      <c r="F93" s="38"/>
    </row>
    <row r="94" spans="2:6" ht="15.75">
      <c r="B94" s="41"/>
      <c r="C94" s="44"/>
      <c r="D94" s="39"/>
      <c r="E94" s="44"/>
      <c r="F94" s="38"/>
    </row>
    <row r="95" spans="2:6" ht="15.75">
      <c r="B95" s="41"/>
      <c r="C95" s="44"/>
      <c r="D95" s="39"/>
      <c r="E95" s="44"/>
      <c r="F95" s="38"/>
    </row>
    <row r="96" spans="1:6" ht="15.75">
      <c r="A96" s="42"/>
      <c r="B96" s="41"/>
      <c r="C96" s="44"/>
      <c r="D96" s="39"/>
      <c r="E96" s="44"/>
      <c r="F96" s="11"/>
    </row>
    <row r="97" spans="2:6" ht="15.75">
      <c r="B97" s="41"/>
      <c r="C97" s="44"/>
      <c r="D97" s="39"/>
      <c r="E97" s="44"/>
      <c r="F97" s="38"/>
    </row>
    <row r="98" spans="2:6" ht="15.75">
      <c r="B98" s="41"/>
      <c r="C98" s="44"/>
      <c r="D98" s="39"/>
      <c r="E98" s="44"/>
      <c r="F98" s="38"/>
    </row>
    <row r="99" spans="2:6" ht="15.75">
      <c r="B99" s="41"/>
      <c r="C99" s="44"/>
      <c r="D99" s="39"/>
      <c r="E99" s="44"/>
      <c r="F99" s="38"/>
    </row>
    <row r="100" spans="2:7" ht="15.75">
      <c r="B100" s="41"/>
      <c r="C100" s="44"/>
      <c r="D100" s="39"/>
      <c r="E100" s="44"/>
      <c r="F100" s="12"/>
      <c r="G100" s="12"/>
    </row>
    <row r="101" spans="2:8" ht="15.75">
      <c r="B101" s="41"/>
      <c r="C101" s="44"/>
      <c r="D101" s="39"/>
      <c r="E101" s="44"/>
      <c r="F101" s="38"/>
      <c r="H101" s="37" t="s">
        <v>17</v>
      </c>
    </row>
    <row r="102" spans="2:7" ht="15.75">
      <c r="B102" s="41"/>
      <c r="C102" s="44"/>
      <c r="D102" s="39"/>
      <c r="E102" s="44"/>
      <c r="F102" s="12"/>
      <c r="G102" s="12"/>
    </row>
    <row r="103" spans="2:7" ht="15.75">
      <c r="B103" s="41"/>
      <c r="C103" s="44"/>
      <c r="D103" s="39"/>
      <c r="E103" s="44"/>
      <c r="F103" s="12"/>
      <c r="G103" s="12"/>
    </row>
    <row r="104" spans="2:7" ht="15.75">
      <c r="B104" s="41"/>
      <c r="C104" s="44"/>
      <c r="D104" s="39"/>
      <c r="E104" s="44"/>
      <c r="F104" s="12"/>
      <c r="G104" s="12"/>
    </row>
    <row r="105" spans="2:7" ht="15.75">
      <c r="B105" s="41"/>
      <c r="C105" s="44"/>
      <c r="D105" s="39"/>
      <c r="E105" s="44"/>
      <c r="F105" s="12"/>
      <c r="G105" s="12"/>
    </row>
    <row r="106" spans="2:6" ht="15.75">
      <c r="B106" s="41"/>
      <c r="C106" s="44"/>
      <c r="D106" s="39"/>
      <c r="E106" s="44"/>
      <c r="F106" s="38"/>
    </row>
    <row r="107" spans="1:7" ht="15.75">
      <c r="A107" s="42"/>
      <c r="B107" s="41"/>
      <c r="C107" s="44"/>
      <c r="D107" s="39"/>
      <c r="E107" s="44"/>
      <c r="F107" s="12"/>
      <c r="G107" s="12"/>
    </row>
    <row r="108" spans="2:6" ht="15.75">
      <c r="B108" s="41"/>
      <c r="C108" s="44"/>
      <c r="D108" s="39"/>
      <c r="E108" s="44"/>
      <c r="F108" s="38"/>
    </row>
    <row r="109" spans="2:6" ht="15.75">
      <c r="B109" s="41"/>
      <c r="C109" s="44"/>
      <c r="D109" s="39"/>
      <c r="E109" s="44"/>
      <c r="F109" s="38"/>
    </row>
    <row r="110" spans="2:6" ht="15.75">
      <c r="B110" s="41"/>
      <c r="C110" s="44"/>
      <c r="D110" s="39"/>
      <c r="E110" s="44"/>
      <c r="F110" s="38"/>
    </row>
    <row r="111" spans="2:6" ht="15.75">
      <c r="B111" s="41"/>
      <c r="C111" s="44"/>
      <c r="D111" s="39"/>
      <c r="E111" s="44"/>
      <c r="F111" s="38"/>
    </row>
    <row r="112" spans="1:7" ht="15.75">
      <c r="A112" s="45"/>
      <c r="B112" s="41"/>
      <c r="C112" s="44"/>
      <c r="D112" s="39"/>
      <c r="E112" s="44"/>
      <c r="F112" s="12"/>
      <c r="G112" s="12"/>
    </row>
    <row r="113" spans="1:7" ht="15.75">
      <c r="A113" s="45"/>
      <c r="B113" s="41"/>
      <c r="C113" s="44"/>
      <c r="D113" s="39"/>
      <c r="E113" s="44"/>
      <c r="F113" s="12"/>
      <c r="G113" s="12"/>
    </row>
    <row r="114" spans="2:7" ht="15.75">
      <c r="B114" s="41"/>
      <c r="C114" s="44"/>
      <c r="D114" s="39"/>
      <c r="E114" s="44"/>
      <c r="F114" s="12"/>
      <c r="G114" s="12"/>
    </row>
    <row r="115" spans="2:6" ht="15.75">
      <c r="B115" s="41"/>
      <c r="C115" s="44"/>
      <c r="D115" s="39"/>
      <c r="E115" s="44"/>
      <c r="F115" s="38"/>
    </row>
    <row r="116" spans="2:6" ht="15.75">
      <c r="B116" s="41"/>
      <c r="C116" s="44"/>
      <c r="D116" s="39"/>
      <c r="E116" s="44"/>
      <c r="F116" s="38"/>
    </row>
    <row r="117" spans="2:6" ht="15.75">
      <c r="B117" s="41"/>
      <c r="C117" s="44"/>
      <c r="D117" s="39"/>
      <c r="E117" s="44"/>
      <c r="F117" s="38"/>
    </row>
    <row r="118" spans="2:7" ht="15.75">
      <c r="B118" s="41"/>
      <c r="C118" s="44"/>
      <c r="D118" s="39"/>
      <c r="E118" s="44"/>
      <c r="F118" s="12"/>
      <c r="G118" s="12"/>
    </row>
    <row r="119" spans="2:6" ht="15.75">
      <c r="B119" s="41"/>
      <c r="C119" s="44"/>
      <c r="D119" s="39"/>
      <c r="E119" s="44"/>
      <c r="F119" s="38"/>
    </row>
    <row r="120" spans="2:6" ht="15.75">
      <c r="B120" s="41"/>
      <c r="C120" s="44"/>
      <c r="D120" s="39"/>
      <c r="E120" s="44"/>
      <c r="F120" s="38"/>
    </row>
    <row r="121" spans="2:6" ht="15.75">
      <c r="B121" s="41"/>
      <c r="C121" s="44"/>
      <c r="D121" s="39"/>
      <c r="E121" s="44"/>
      <c r="F121" s="38"/>
    </row>
    <row r="122" spans="2:6" ht="15.75">
      <c r="B122" s="41"/>
      <c r="C122" s="44"/>
      <c r="D122" s="39"/>
      <c r="E122" s="44"/>
      <c r="F122" s="38"/>
    </row>
    <row r="123" spans="2:6" ht="15.75">
      <c r="B123" s="41"/>
      <c r="C123" s="44"/>
      <c r="D123" s="39"/>
      <c r="E123" s="44"/>
      <c r="F123" s="38"/>
    </row>
    <row r="124" spans="2:6" ht="15.75">
      <c r="B124" s="41"/>
      <c r="C124" s="44"/>
      <c r="D124" s="39"/>
      <c r="E124" s="44"/>
      <c r="F124" s="38"/>
    </row>
    <row r="125" spans="2:6" ht="15.75">
      <c r="B125" s="41"/>
      <c r="C125" s="44"/>
      <c r="D125" s="39"/>
      <c r="E125" s="44"/>
      <c r="F125" s="38"/>
    </row>
    <row r="126" spans="2:6" ht="15.75">
      <c r="B126" s="41"/>
      <c r="C126" s="44"/>
      <c r="D126" s="39"/>
      <c r="E126" s="44"/>
      <c r="F126" s="38"/>
    </row>
    <row r="127" spans="2:6" ht="15.75">
      <c r="B127" s="41"/>
      <c r="C127" s="44"/>
      <c r="D127" s="39"/>
      <c r="E127" s="44"/>
      <c r="F127" s="38"/>
    </row>
    <row r="128" spans="2:6" ht="15.75">
      <c r="B128" s="41"/>
      <c r="C128" s="44"/>
      <c r="D128" s="39"/>
      <c r="E128" s="44"/>
      <c r="F128" s="38"/>
    </row>
    <row r="129" spans="2:6" ht="15.75">
      <c r="B129" s="41"/>
      <c r="C129" s="44"/>
      <c r="D129" s="39"/>
      <c r="E129" s="44"/>
      <c r="F129" s="38"/>
    </row>
    <row r="130" spans="2:6" ht="15.75">
      <c r="B130" s="41"/>
      <c r="C130" s="44"/>
      <c r="D130" s="39"/>
      <c r="E130" s="44"/>
      <c r="F130" s="38"/>
    </row>
    <row r="131" spans="2:6" ht="15.75">
      <c r="B131" s="41"/>
      <c r="C131" s="44"/>
      <c r="D131" s="39"/>
      <c r="E131" s="44"/>
      <c r="F131" s="38"/>
    </row>
    <row r="132" spans="2:6" ht="15.75">
      <c r="B132" s="41"/>
      <c r="C132" s="44"/>
      <c r="D132" s="39"/>
      <c r="E132" s="44"/>
      <c r="F132" s="38"/>
    </row>
    <row r="133" spans="2:6" ht="15.75">
      <c r="B133" s="41"/>
      <c r="C133" s="44"/>
      <c r="D133" s="39"/>
      <c r="E133" s="44"/>
      <c r="F133" s="38"/>
    </row>
    <row r="134" spans="2:6" ht="15.75">
      <c r="B134" s="41"/>
      <c r="C134" s="44"/>
      <c r="D134" s="39"/>
      <c r="E134" s="44"/>
      <c r="F134" s="38"/>
    </row>
    <row r="135" spans="2:6" ht="15.75">
      <c r="B135" s="41"/>
      <c r="C135" s="44"/>
      <c r="D135" s="39"/>
      <c r="E135" s="44"/>
      <c r="F135" s="38"/>
    </row>
    <row r="136" spans="2:6" ht="15.75">
      <c r="B136" s="41"/>
      <c r="C136" s="44"/>
      <c r="D136" s="39"/>
      <c r="E136" s="44"/>
      <c r="F136" s="38"/>
    </row>
    <row r="137" spans="2:6" ht="15.75">
      <c r="B137" s="41"/>
      <c r="C137" s="44"/>
      <c r="D137" s="39"/>
      <c r="E137" s="44"/>
      <c r="F137" s="38"/>
    </row>
    <row r="138" spans="2:6" ht="15.75">
      <c r="B138" s="41"/>
      <c r="C138" s="44"/>
      <c r="D138" s="39"/>
      <c r="E138" s="44"/>
      <c r="F138" s="38"/>
    </row>
    <row r="139" spans="2:6" ht="15.75">
      <c r="B139" s="41"/>
      <c r="C139" s="44"/>
      <c r="D139" s="39"/>
      <c r="E139" s="44"/>
      <c r="F139" s="38"/>
    </row>
    <row r="140" spans="2:6" ht="15.75">
      <c r="B140" s="41"/>
      <c r="C140" s="44"/>
      <c r="D140" s="39"/>
      <c r="E140" s="44"/>
      <c r="F140" s="38"/>
    </row>
    <row r="141" spans="2:6" ht="15.75">
      <c r="B141" s="41"/>
      <c r="C141" s="44"/>
      <c r="D141" s="39"/>
      <c r="E141" s="44"/>
      <c r="F141" s="38"/>
    </row>
    <row r="142" spans="2:6" ht="15.75">
      <c r="B142" s="41"/>
      <c r="C142" s="44"/>
      <c r="D142" s="39"/>
      <c r="E142" s="44"/>
      <c r="F142" s="38"/>
    </row>
    <row r="143" spans="2:6" ht="15.75">
      <c r="B143" s="41"/>
      <c r="C143" s="44"/>
      <c r="D143" s="39"/>
      <c r="E143" s="44"/>
      <c r="F143" s="38"/>
    </row>
    <row r="144" spans="2:6" ht="15.75">
      <c r="B144" s="41"/>
      <c r="C144" s="44"/>
      <c r="D144" s="39"/>
      <c r="E144" s="44"/>
      <c r="F144" s="38"/>
    </row>
    <row r="145" spans="2:6" ht="15.75">
      <c r="B145" s="41"/>
      <c r="C145" s="44"/>
      <c r="D145" s="39"/>
      <c r="E145" s="44"/>
      <c r="F145" s="38"/>
    </row>
    <row r="146" spans="2:6" ht="15.75">
      <c r="B146" s="41"/>
      <c r="C146" s="44"/>
      <c r="D146" s="39"/>
      <c r="E146" s="44"/>
      <c r="F146" s="38"/>
    </row>
    <row r="147" spans="2:6" ht="15.75">
      <c r="B147" s="41"/>
      <c r="C147" s="44"/>
      <c r="D147" s="39"/>
      <c r="E147" s="44"/>
      <c r="F147" s="38"/>
    </row>
    <row r="148" spans="2:6" ht="15.75">
      <c r="B148" s="41"/>
      <c r="C148" s="44"/>
      <c r="D148" s="39"/>
      <c r="E148" s="44"/>
      <c r="F148" s="38"/>
    </row>
    <row r="149" spans="2:6" ht="15.75">
      <c r="B149" s="41"/>
      <c r="C149" s="44"/>
      <c r="D149" s="39"/>
      <c r="E149" s="44"/>
      <c r="F149" s="38"/>
    </row>
    <row r="150" spans="2:6" ht="15.75">
      <c r="B150" s="41"/>
      <c r="C150" s="44"/>
      <c r="D150" s="39"/>
      <c r="E150" s="44"/>
      <c r="F150" s="38"/>
    </row>
    <row r="151" spans="2:6" ht="15.75">
      <c r="B151" s="41"/>
      <c r="C151" s="44"/>
      <c r="D151" s="39"/>
      <c r="E151" s="44"/>
      <c r="F151" s="38"/>
    </row>
    <row r="152" spans="2:6" ht="15.75">
      <c r="B152" s="41"/>
      <c r="C152" s="44"/>
      <c r="D152" s="39"/>
      <c r="E152" s="44"/>
      <c r="F152" s="38"/>
    </row>
    <row r="153" spans="2:6" ht="15.75">
      <c r="B153" s="41"/>
      <c r="C153" s="44"/>
      <c r="D153" s="39"/>
      <c r="E153" s="44"/>
      <c r="F153" s="38"/>
    </row>
    <row r="154" spans="2:6" ht="15.75">
      <c r="B154" s="41"/>
      <c r="C154" s="44"/>
      <c r="D154" s="39"/>
      <c r="E154" s="44"/>
      <c r="F154" s="38"/>
    </row>
    <row r="155" spans="2:6" ht="15.75">
      <c r="B155" s="41"/>
      <c r="C155" s="44"/>
      <c r="D155" s="39"/>
      <c r="E155" s="44"/>
      <c r="F155" s="38"/>
    </row>
    <row r="156" spans="2:6" ht="15.75">
      <c r="B156" s="41"/>
      <c r="C156" s="44"/>
      <c r="D156" s="39"/>
      <c r="E156" s="44"/>
      <c r="F156" s="38"/>
    </row>
    <row r="157" spans="2:6" ht="15.75">
      <c r="B157" s="41"/>
      <c r="C157" s="44"/>
      <c r="D157" s="39"/>
      <c r="E157" s="44"/>
      <c r="F157" s="38"/>
    </row>
    <row r="158" spans="2:6" ht="15.75">
      <c r="B158" s="41"/>
      <c r="C158" s="44"/>
      <c r="D158" s="39"/>
      <c r="E158" s="44"/>
      <c r="F158" s="38"/>
    </row>
    <row r="159" spans="2:6" ht="15.75">
      <c r="B159" s="41"/>
      <c r="C159" s="44"/>
      <c r="D159" s="39"/>
      <c r="E159" s="44"/>
      <c r="F159" s="38"/>
    </row>
    <row r="160" spans="2:6" ht="15.75">
      <c r="B160" s="41"/>
      <c r="C160" s="44"/>
      <c r="D160" s="39"/>
      <c r="E160" s="44"/>
      <c r="F160" s="38"/>
    </row>
    <row r="161" spans="2:6" ht="15.75">
      <c r="B161" s="41"/>
      <c r="C161" s="44"/>
      <c r="D161" s="39"/>
      <c r="E161" s="44"/>
      <c r="F161" s="38"/>
    </row>
    <row r="162" spans="2:6" ht="15.75">
      <c r="B162" s="41"/>
      <c r="C162" s="44"/>
      <c r="D162" s="39"/>
      <c r="E162" s="44"/>
      <c r="F162" s="38"/>
    </row>
    <row r="163" spans="2:6" ht="15.75">
      <c r="B163" s="41"/>
      <c r="C163" s="44"/>
      <c r="D163" s="39"/>
      <c r="E163" s="44"/>
      <c r="F163" s="38"/>
    </row>
    <row r="164" spans="2:6" ht="15.75">
      <c r="B164" s="41"/>
      <c r="C164" s="44"/>
      <c r="D164" s="39"/>
      <c r="E164" s="44"/>
      <c r="F164" s="38"/>
    </row>
    <row r="165" spans="2:6" ht="15.75">
      <c r="B165" s="41"/>
      <c r="C165" s="44"/>
      <c r="D165" s="39"/>
      <c r="E165" s="44"/>
      <c r="F165" s="38"/>
    </row>
    <row r="166" spans="2:6" ht="98.25" customHeight="1">
      <c r="B166" s="41"/>
      <c r="C166" s="44"/>
      <c r="D166" s="39"/>
      <c r="E166" s="44"/>
      <c r="F166" s="38"/>
    </row>
    <row r="167" spans="2:6" ht="15.75">
      <c r="B167" s="41"/>
      <c r="C167" s="44"/>
      <c r="D167" s="39"/>
      <c r="E167" s="44"/>
      <c r="F167" s="38"/>
    </row>
    <row r="168" spans="2:6" ht="15.75">
      <c r="B168" s="41"/>
      <c r="C168" s="44"/>
      <c r="D168" s="39"/>
      <c r="E168" s="44"/>
      <c r="F168" s="38"/>
    </row>
    <row r="169" spans="2:6" ht="15.75">
      <c r="B169" s="41"/>
      <c r="C169" s="44"/>
      <c r="D169" s="39"/>
      <c r="E169" s="44"/>
      <c r="F169" s="38"/>
    </row>
    <row r="170" spans="2:6" ht="15.75">
      <c r="B170" s="41"/>
      <c r="C170" s="44"/>
      <c r="D170" s="39"/>
      <c r="E170" s="44"/>
      <c r="F170" s="38"/>
    </row>
    <row r="171" spans="2:6" ht="15.75">
      <c r="B171" s="41"/>
      <c r="C171" s="44"/>
      <c r="D171" s="39"/>
      <c r="E171" s="44"/>
      <c r="F171" s="38"/>
    </row>
  </sheetData>
  <sheetProtection/>
  <autoFilter ref="A10:G171">
    <sortState ref="A11:G171">
      <sortCondition sortBy="value" ref="A11:A171"/>
    </sortState>
  </autoFilter>
  <mergeCells count="9">
    <mergeCell ref="A7:H7"/>
    <mergeCell ref="A8:H8"/>
    <mergeCell ref="A9:H9"/>
    <mergeCell ref="A1:H1"/>
    <mergeCell ref="A2:H2"/>
    <mergeCell ref="A3:H3"/>
    <mergeCell ref="A4:H4"/>
    <mergeCell ref="A5:H5"/>
    <mergeCell ref="A6:H6"/>
  </mergeCells>
  <dataValidations count="1">
    <dataValidation type="list" showInputMessage="1" showErrorMessage="1" sqref="F11:G58 F60:G171">
      <formula1>Outcomes</formula1>
    </dataValidation>
  </dataValidations>
  <printOptions gridLines="1"/>
  <pageMargins left="0.2" right="0.2" top="0.5" bottom="0.5" header="0.3" footer="0.3"/>
  <pageSetup fitToHeight="0" fitToWidth="1" horizontalDpi="600" verticalDpi="600" orientation="landscape" scale="54" r:id="rId1"/>
</worksheet>
</file>

<file path=xl/worksheets/sheet6.xml><?xml version="1.0" encoding="utf-8"?>
<worksheet xmlns="http://schemas.openxmlformats.org/spreadsheetml/2006/main" xmlns:r="http://schemas.openxmlformats.org/officeDocument/2006/relationships">
  <dimension ref="A1:F18"/>
  <sheetViews>
    <sheetView tabSelected="1" zoomScalePageLayoutView="0" workbookViewId="0" topLeftCell="A1">
      <selection activeCell="J13" sqref="J13"/>
    </sheetView>
  </sheetViews>
  <sheetFormatPr defaultColWidth="9.140625" defaultRowHeight="15"/>
  <cols>
    <col min="1" max="2" width="15.7109375" style="0" customWidth="1"/>
    <col min="3" max="3" width="33.28125" style="0" customWidth="1"/>
    <col min="4" max="4" width="21.8515625" style="0" bestFit="1" customWidth="1"/>
  </cols>
  <sheetData>
    <row r="1" spans="1:3" ht="31.5">
      <c r="A1" s="93" t="s">
        <v>210</v>
      </c>
      <c r="B1" s="93"/>
      <c r="C1" s="93"/>
    </row>
    <row r="2" spans="1:6" ht="15">
      <c r="A2" s="31" t="s">
        <v>211</v>
      </c>
      <c r="B2" s="31" t="s">
        <v>214</v>
      </c>
      <c r="C2" s="31" t="s">
        <v>212</v>
      </c>
      <c r="D2" s="55" t="s">
        <v>441</v>
      </c>
      <c r="F2" s="56"/>
    </row>
    <row r="3" spans="1:6" s="37" customFormat="1" ht="30">
      <c r="A3" s="84">
        <v>43886</v>
      </c>
      <c r="B3" s="82">
        <v>2.6</v>
      </c>
      <c r="C3" s="82" t="s">
        <v>736</v>
      </c>
      <c r="D3" s="83" t="s">
        <v>735</v>
      </c>
      <c r="F3" s="56"/>
    </row>
    <row r="4" spans="1:6" s="37" customFormat="1" ht="30">
      <c r="A4" s="84">
        <v>43354</v>
      </c>
      <c r="B4" s="82">
        <v>2.5</v>
      </c>
      <c r="C4" s="82" t="s">
        <v>720</v>
      </c>
      <c r="D4" s="83" t="s">
        <v>722</v>
      </c>
      <c r="F4" s="56"/>
    </row>
    <row r="5" spans="1:6" s="37" customFormat="1" ht="90">
      <c r="A5" s="32">
        <v>43235</v>
      </c>
      <c r="B5" s="46">
        <v>2.4</v>
      </c>
      <c r="C5" s="82" t="s">
        <v>705</v>
      </c>
      <c r="D5" s="83" t="s">
        <v>704</v>
      </c>
      <c r="F5" s="56"/>
    </row>
    <row r="6" spans="1:6" s="37" customFormat="1" ht="15">
      <c r="A6" s="32">
        <v>43034</v>
      </c>
      <c r="B6" s="46">
        <v>2.3</v>
      </c>
      <c r="C6" s="46" t="s">
        <v>489</v>
      </c>
      <c r="D6" s="58" t="s">
        <v>490</v>
      </c>
      <c r="F6" s="56"/>
    </row>
    <row r="7" spans="1:4" s="37" customFormat="1" ht="90">
      <c r="A7" s="32">
        <v>43024</v>
      </c>
      <c r="B7" s="46">
        <v>2.2</v>
      </c>
      <c r="C7" s="33" t="s">
        <v>486</v>
      </c>
      <c r="D7" s="53" t="s">
        <v>475</v>
      </c>
    </row>
    <row r="8" spans="1:4" s="37" customFormat="1" ht="15">
      <c r="A8" s="32">
        <v>42304</v>
      </c>
      <c r="B8" s="54">
        <v>2</v>
      </c>
      <c r="C8" s="53" t="s">
        <v>438</v>
      </c>
      <c r="D8" s="35"/>
    </row>
    <row r="9" spans="1:4" s="37" customFormat="1" ht="15">
      <c r="A9" s="32">
        <v>42136</v>
      </c>
      <c r="B9" s="46">
        <v>1.9</v>
      </c>
      <c r="C9" s="53" t="s">
        <v>438</v>
      </c>
      <c r="D9" s="35"/>
    </row>
    <row r="10" spans="1:4" s="37" customFormat="1" ht="15">
      <c r="A10" s="32">
        <v>42087</v>
      </c>
      <c r="B10" s="46">
        <v>1.8</v>
      </c>
      <c r="C10" s="53" t="s">
        <v>435</v>
      </c>
      <c r="D10" s="35"/>
    </row>
    <row r="11" spans="1:4" s="37" customFormat="1" ht="30">
      <c r="A11" s="32">
        <v>42055</v>
      </c>
      <c r="B11" s="46">
        <v>1.7</v>
      </c>
      <c r="C11" s="33" t="s">
        <v>428</v>
      </c>
      <c r="D11" s="35"/>
    </row>
    <row r="12" spans="1:4" s="37" customFormat="1" ht="15">
      <c r="A12" s="32">
        <v>42030</v>
      </c>
      <c r="B12" s="46">
        <v>1.6</v>
      </c>
      <c r="C12" s="53" t="s">
        <v>416</v>
      </c>
      <c r="D12" s="35"/>
    </row>
    <row r="13" spans="1:4" s="37" customFormat="1" ht="30">
      <c r="A13" s="50">
        <v>41654</v>
      </c>
      <c r="B13" s="51">
        <v>1.5</v>
      </c>
      <c r="C13" s="52" t="s">
        <v>399</v>
      </c>
      <c r="D13" s="35"/>
    </row>
    <row r="14" spans="1:4" s="37" customFormat="1" ht="45">
      <c r="A14" s="50">
        <v>41478</v>
      </c>
      <c r="B14" s="51">
        <v>1.4</v>
      </c>
      <c r="C14" s="52" t="s">
        <v>340</v>
      </c>
      <c r="D14" s="35"/>
    </row>
    <row r="15" spans="1:4" s="37" customFormat="1" ht="30">
      <c r="A15" s="32">
        <v>41374</v>
      </c>
      <c r="B15" s="46">
        <v>1.3</v>
      </c>
      <c r="C15" s="33" t="s">
        <v>308</v>
      </c>
      <c r="D15" s="35"/>
    </row>
    <row r="16" spans="1:4" ht="60">
      <c r="A16" s="32">
        <v>41340</v>
      </c>
      <c r="B16" s="46">
        <v>1.2</v>
      </c>
      <c r="C16" s="33" t="s">
        <v>307</v>
      </c>
      <c r="D16" s="35"/>
    </row>
    <row r="17" spans="1:4" ht="60">
      <c r="A17" s="32">
        <v>41254</v>
      </c>
      <c r="B17" s="34">
        <v>1.1</v>
      </c>
      <c r="C17" s="33" t="s">
        <v>218</v>
      </c>
      <c r="D17" s="35"/>
    </row>
    <row r="18" spans="1:4" ht="15">
      <c r="A18" s="34" t="s">
        <v>398</v>
      </c>
      <c r="B18" s="36" t="s">
        <v>215</v>
      </c>
      <c r="C18" s="35" t="s">
        <v>213</v>
      </c>
      <c r="D18" s="35"/>
    </row>
  </sheetData>
  <sheetProtection/>
  <mergeCells count="1">
    <mergeCell ref="A1:C1"/>
  </mergeCells>
  <printOptions/>
  <pageMargins left="0.7" right="0.7" top="0.75" bottom="0.75" header="0.3" footer="0.3"/>
  <pageSetup horizontalDpi="600" verticalDpi="600" orientation="portrait" r:id="rId1"/>
  <ignoredErrors>
    <ignoredError sqref="B18"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F354"/>
  <sheetViews>
    <sheetView zoomScale="85" zoomScaleNormal="85" zoomScalePageLayoutView="0" workbookViewId="0" topLeftCell="A1">
      <selection activeCell="F202" sqref="F202"/>
    </sheetView>
  </sheetViews>
  <sheetFormatPr defaultColWidth="20.421875" defaultRowHeight="15"/>
  <cols>
    <col min="1" max="1" width="8.28125" style="18" customWidth="1"/>
    <col min="2" max="2" width="26.28125" style="18" bestFit="1" customWidth="1"/>
    <col min="3" max="3" width="72.00390625" style="73" customWidth="1"/>
    <col min="4" max="4" width="15.140625" style="18" customWidth="1"/>
    <col min="5" max="5" width="41.57421875" style="73" customWidth="1"/>
    <col min="6" max="6" width="51.28125" style="49" bestFit="1" customWidth="1"/>
    <col min="7" max="16384" width="20.421875" style="49" customWidth="1"/>
  </cols>
  <sheetData>
    <row r="1" spans="1:6" ht="15">
      <c r="A1" s="45" t="s">
        <v>4</v>
      </c>
      <c r="B1" s="45" t="s">
        <v>0</v>
      </c>
      <c r="C1" s="40" t="s">
        <v>1</v>
      </c>
      <c r="D1" s="45" t="s">
        <v>2</v>
      </c>
      <c r="E1" s="40" t="s">
        <v>9</v>
      </c>
      <c r="F1" s="45"/>
    </row>
    <row r="2" spans="1:6" ht="60">
      <c r="A2" s="60" t="s">
        <v>138</v>
      </c>
      <c r="B2" s="66" t="s">
        <v>564</v>
      </c>
      <c r="C2" s="71" t="s">
        <v>279</v>
      </c>
      <c r="D2" s="24" t="s">
        <v>386</v>
      </c>
      <c r="E2" s="74" t="s">
        <v>280</v>
      </c>
      <c r="F2" s="45"/>
    </row>
    <row r="3" spans="1:6" ht="75">
      <c r="A3" s="60" t="s">
        <v>139</v>
      </c>
      <c r="B3" s="66" t="s">
        <v>564</v>
      </c>
      <c r="C3" s="71" t="s">
        <v>281</v>
      </c>
      <c r="D3" s="24" t="s">
        <v>385</v>
      </c>
      <c r="E3" s="74" t="s">
        <v>351</v>
      </c>
      <c r="F3" s="45"/>
    </row>
    <row r="4" spans="1:6" ht="30">
      <c r="A4" s="60" t="s">
        <v>140</v>
      </c>
      <c r="B4" s="66" t="s">
        <v>565</v>
      </c>
      <c r="C4" s="26" t="s">
        <v>334</v>
      </c>
      <c r="D4" s="24" t="s">
        <v>10</v>
      </c>
      <c r="E4" s="26" t="s">
        <v>19</v>
      </c>
      <c r="F4" s="45"/>
    </row>
    <row r="5" spans="1:6" ht="30">
      <c r="A5" s="60" t="s">
        <v>141</v>
      </c>
      <c r="B5" s="66" t="s">
        <v>565</v>
      </c>
      <c r="C5" s="26" t="s">
        <v>335</v>
      </c>
      <c r="D5" s="24" t="s">
        <v>10</v>
      </c>
      <c r="E5" s="26" t="s">
        <v>20</v>
      </c>
      <c r="F5" s="45"/>
    </row>
    <row r="6" spans="1:6" ht="30">
      <c r="A6" s="60" t="s">
        <v>142</v>
      </c>
      <c r="B6" s="66" t="s">
        <v>566</v>
      </c>
      <c r="C6" s="40" t="s">
        <v>694</v>
      </c>
      <c r="D6" s="45" t="s">
        <v>10</v>
      </c>
      <c r="E6" s="40" t="s">
        <v>696</v>
      </c>
      <c r="F6" s="45"/>
    </row>
    <row r="7" spans="1:6" ht="30">
      <c r="A7" s="60" t="s">
        <v>143</v>
      </c>
      <c r="B7" s="66" t="s">
        <v>566</v>
      </c>
      <c r="C7" s="40" t="s">
        <v>695</v>
      </c>
      <c r="D7" s="45" t="s">
        <v>10</v>
      </c>
      <c r="E7" s="40" t="s">
        <v>697</v>
      </c>
      <c r="F7" s="45"/>
    </row>
    <row r="8" spans="1:6" ht="30">
      <c r="A8" s="60" t="s">
        <v>144</v>
      </c>
      <c r="B8" s="66" t="s">
        <v>567</v>
      </c>
      <c r="C8" s="26" t="s">
        <v>520</v>
      </c>
      <c r="D8" s="24" t="s">
        <v>10</v>
      </c>
      <c r="E8" s="26" t="s">
        <v>59</v>
      </c>
      <c r="F8" s="45"/>
    </row>
    <row r="9" spans="1:6" ht="45">
      <c r="A9" s="60" t="s">
        <v>145</v>
      </c>
      <c r="B9" s="66" t="s">
        <v>567</v>
      </c>
      <c r="C9" s="26" t="s">
        <v>45</v>
      </c>
      <c r="D9" s="24" t="s">
        <v>60</v>
      </c>
      <c r="E9" s="26" t="s">
        <v>698</v>
      </c>
      <c r="F9" s="45"/>
    </row>
    <row r="10" spans="1:6" ht="30">
      <c r="A10" s="60" t="s">
        <v>146</v>
      </c>
      <c r="B10" s="66" t="s">
        <v>567</v>
      </c>
      <c r="C10" s="40" t="s">
        <v>664</v>
      </c>
      <c r="D10" s="24" t="s">
        <v>60</v>
      </c>
      <c r="E10" s="26" t="s">
        <v>53</v>
      </c>
      <c r="F10" s="45"/>
    </row>
    <row r="11" spans="1:6" ht="75">
      <c r="A11" s="60" t="s">
        <v>147</v>
      </c>
      <c r="B11" s="66" t="s">
        <v>567</v>
      </c>
      <c r="C11" s="40" t="s">
        <v>352</v>
      </c>
      <c r="D11" s="24" t="s">
        <v>384</v>
      </c>
      <c r="E11" s="26" t="s">
        <v>62</v>
      </c>
      <c r="F11" s="45"/>
    </row>
    <row r="12" spans="1:6" ht="30">
      <c r="A12" s="60" t="s">
        <v>148</v>
      </c>
      <c r="B12" s="66" t="s">
        <v>567</v>
      </c>
      <c r="C12" s="40" t="s">
        <v>353</v>
      </c>
      <c r="D12" s="24" t="s">
        <v>382</v>
      </c>
      <c r="E12" s="26" t="s">
        <v>62</v>
      </c>
      <c r="F12" s="45"/>
    </row>
    <row r="13" spans="1:6" ht="30">
      <c r="A13" s="60" t="s">
        <v>149</v>
      </c>
      <c r="B13" s="66" t="s">
        <v>568</v>
      </c>
      <c r="C13" s="26" t="s">
        <v>63</v>
      </c>
      <c r="D13" s="24" t="s">
        <v>383</v>
      </c>
      <c r="E13" s="26" t="s">
        <v>646</v>
      </c>
      <c r="F13" s="45"/>
    </row>
    <row r="14" spans="1:6" ht="60">
      <c r="A14" s="60" t="s">
        <v>151</v>
      </c>
      <c r="B14" s="66" t="s">
        <v>568</v>
      </c>
      <c r="C14" s="26" t="s">
        <v>64</v>
      </c>
      <c r="D14" s="24" t="s">
        <v>417</v>
      </c>
      <c r="E14" s="26" t="s">
        <v>354</v>
      </c>
      <c r="F14" s="45"/>
    </row>
    <row r="15" spans="1:6" ht="105">
      <c r="A15" s="60" t="s">
        <v>152</v>
      </c>
      <c r="B15" s="66" t="s">
        <v>568</v>
      </c>
      <c r="C15" s="26" t="s">
        <v>65</v>
      </c>
      <c r="D15" s="24" t="s">
        <v>93</v>
      </c>
      <c r="E15" s="26" t="s">
        <v>355</v>
      </c>
      <c r="F15" s="45"/>
    </row>
    <row r="16" spans="1:6" ht="105">
      <c r="A16" s="60" t="s">
        <v>153</v>
      </c>
      <c r="B16" s="66" t="s">
        <v>568</v>
      </c>
      <c r="C16" s="26" t="s">
        <v>66</v>
      </c>
      <c r="D16" s="24" t="s">
        <v>93</v>
      </c>
      <c r="E16" s="26" t="s">
        <v>356</v>
      </c>
      <c r="F16" s="45"/>
    </row>
    <row r="17" spans="1:6" ht="30">
      <c r="A17" s="60" t="s">
        <v>154</v>
      </c>
      <c r="B17" s="66" t="s">
        <v>569</v>
      </c>
      <c r="C17" s="26" t="s">
        <v>67</v>
      </c>
      <c r="D17" s="24" t="s">
        <v>10</v>
      </c>
      <c r="E17" s="26" t="s">
        <v>27</v>
      </c>
      <c r="F17" s="45"/>
    </row>
    <row r="18" spans="1:6" ht="30">
      <c r="A18" s="60" t="s">
        <v>155</v>
      </c>
      <c r="B18" s="66" t="s">
        <v>569</v>
      </c>
      <c r="C18" s="72" t="s">
        <v>401</v>
      </c>
      <c r="D18" s="24" t="s">
        <v>10</v>
      </c>
      <c r="E18" s="26" t="s">
        <v>28</v>
      </c>
      <c r="F18" s="45"/>
    </row>
    <row r="19" spans="1:6" ht="30">
      <c r="A19" s="60" t="s">
        <v>156</v>
      </c>
      <c r="B19" s="66" t="s">
        <v>569</v>
      </c>
      <c r="C19" s="26" t="s">
        <v>69</v>
      </c>
      <c r="D19" s="24" t="s">
        <v>12</v>
      </c>
      <c r="E19" s="26" t="s">
        <v>46</v>
      </c>
      <c r="F19" s="45"/>
    </row>
    <row r="20" spans="1:6" ht="30">
      <c r="A20" s="60" t="s">
        <v>157</v>
      </c>
      <c r="B20" s="66" t="s">
        <v>569</v>
      </c>
      <c r="C20" s="72" t="s">
        <v>220</v>
      </c>
      <c r="D20" s="24" t="s">
        <v>12</v>
      </c>
      <c r="E20" s="26" t="s">
        <v>29</v>
      </c>
      <c r="F20" s="45"/>
    </row>
    <row r="21" spans="1:6" ht="30">
      <c r="A21" s="60" t="s">
        <v>158</v>
      </c>
      <c r="B21" s="66" t="s">
        <v>569</v>
      </c>
      <c r="C21" s="26" t="s">
        <v>68</v>
      </c>
      <c r="D21" s="24" t="s">
        <v>10</v>
      </c>
      <c r="E21" s="26" t="s">
        <v>38</v>
      </c>
      <c r="F21" s="45"/>
    </row>
    <row r="22" spans="1:6" ht="30">
      <c r="A22" s="60" t="s">
        <v>159</v>
      </c>
      <c r="B22" s="66" t="s">
        <v>569</v>
      </c>
      <c r="C22" s="72" t="s">
        <v>221</v>
      </c>
      <c r="D22" s="24" t="s">
        <v>10</v>
      </c>
      <c r="E22" s="26" t="s">
        <v>30</v>
      </c>
      <c r="F22" s="45"/>
    </row>
    <row r="23" spans="1:6" ht="30">
      <c r="A23" s="60" t="s">
        <v>160</v>
      </c>
      <c r="B23" s="66" t="s">
        <v>569</v>
      </c>
      <c r="C23" s="26" t="s">
        <v>23</v>
      </c>
      <c r="D23" s="24" t="s">
        <v>10</v>
      </c>
      <c r="E23" s="26" t="s">
        <v>31</v>
      </c>
      <c r="F23" s="45"/>
    </row>
    <row r="24" spans="1:6" ht="30">
      <c r="A24" s="60" t="s">
        <v>161</v>
      </c>
      <c r="B24" s="66" t="s">
        <v>569</v>
      </c>
      <c r="C24" s="26" t="s">
        <v>24</v>
      </c>
      <c r="D24" s="24" t="s">
        <v>10</v>
      </c>
      <c r="E24" s="26" t="s">
        <v>39</v>
      </c>
      <c r="F24" s="45"/>
    </row>
    <row r="25" spans="1:6" ht="30">
      <c r="A25" s="60" t="s">
        <v>162</v>
      </c>
      <c r="B25" s="66" t="s">
        <v>569</v>
      </c>
      <c r="C25" s="26" t="s">
        <v>70</v>
      </c>
      <c r="D25" s="24" t="s">
        <v>10</v>
      </c>
      <c r="E25" s="26" t="s">
        <v>32</v>
      </c>
      <c r="F25" s="45"/>
    </row>
    <row r="26" spans="1:6" ht="30">
      <c r="A26" s="60" t="s">
        <v>163</v>
      </c>
      <c r="B26" s="66" t="s">
        <v>569</v>
      </c>
      <c r="C26" s="26" t="s">
        <v>71</v>
      </c>
      <c r="D26" s="24" t="s">
        <v>10</v>
      </c>
      <c r="E26" s="26" t="s">
        <v>33</v>
      </c>
      <c r="F26" s="45"/>
    </row>
    <row r="27" spans="1:6" ht="30">
      <c r="A27" s="60" t="s">
        <v>164</v>
      </c>
      <c r="B27" s="66" t="s">
        <v>569</v>
      </c>
      <c r="C27" s="26" t="s">
        <v>72</v>
      </c>
      <c r="D27" s="24" t="s">
        <v>10</v>
      </c>
      <c r="E27" s="26" t="s">
        <v>34</v>
      </c>
      <c r="F27" s="45"/>
    </row>
    <row r="28" spans="1:6" ht="30">
      <c r="A28" s="60" t="s">
        <v>165</v>
      </c>
      <c r="B28" s="66" t="s">
        <v>569</v>
      </c>
      <c r="C28" s="26" t="s">
        <v>73</v>
      </c>
      <c r="D28" s="24" t="s">
        <v>10</v>
      </c>
      <c r="E28" s="26" t="s">
        <v>35</v>
      </c>
      <c r="F28" s="45"/>
    </row>
    <row r="29" spans="1:6" ht="30">
      <c r="A29" s="60" t="s">
        <v>166</v>
      </c>
      <c r="B29" s="66" t="s">
        <v>569</v>
      </c>
      <c r="C29" s="26" t="s">
        <v>25</v>
      </c>
      <c r="D29" s="24" t="s">
        <v>13</v>
      </c>
      <c r="E29" s="26" t="s">
        <v>36</v>
      </c>
      <c r="F29" s="45"/>
    </row>
    <row r="30" spans="1:6" ht="30">
      <c r="A30" s="60" t="s">
        <v>167</v>
      </c>
      <c r="B30" s="66" t="s">
        <v>569</v>
      </c>
      <c r="C30" s="26" t="s">
        <v>26</v>
      </c>
      <c r="D30" s="24" t="s">
        <v>13</v>
      </c>
      <c r="E30" s="26" t="s">
        <v>37</v>
      </c>
      <c r="F30" s="45"/>
    </row>
    <row r="31" spans="1:6" ht="15">
      <c r="A31" s="60" t="s">
        <v>168</v>
      </c>
      <c r="B31" s="66" t="s">
        <v>569</v>
      </c>
      <c r="C31" s="26" t="s">
        <v>40</v>
      </c>
      <c r="D31" s="24" t="s">
        <v>10</v>
      </c>
      <c r="E31" s="26" t="s">
        <v>22</v>
      </c>
      <c r="F31" s="45"/>
    </row>
    <row r="32" spans="1:6" ht="15">
      <c r="A32" s="60" t="s">
        <v>169</v>
      </c>
      <c r="B32" s="66" t="s">
        <v>570</v>
      </c>
      <c r="C32" s="26" t="s">
        <v>222</v>
      </c>
      <c r="D32" s="24" t="s">
        <v>10</v>
      </c>
      <c r="E32" s="26" t="s">
        <v>49</v>
      </c>
      <c r="F32" s="45"/>
    </row>
    <row r="33" spans="1:6" ht="75">
      <c r="A33" s="60" t="s">
        <v>170</v>
      </c>
      <c r="B33" s="66" t="s">
        <v>570</v>
      </c>
      <c r="C33" s="40" t="s">
        <v>440</v>
      </c>
      <c r="D33" s="24" t="s">
        <v>10</v>
      </c>
      <c r="E33" s="26" t="s">
        <v>49</v>
      </c>
      <c r="F33" s="45"/>
    </row>
    <row r="34" spans="1:6" ht="64.5" customHeight="1">
      <c r="A34" s="60" t="s">
        <v>171</v>
      </c>
      <c r="B34" s="66" t="s">
        <v>570</v>
      </c>
      <c r="C34" s="26" t="s">
        <v>511</v>
      </c>
      <c r="D34" s="24" t="s">
        <v>10</v>
      </c>
      <c r="E34" s="26" t="s">
        <v>49</v>
      </c>
      <c r="F34" s="45"/>
    </row>
    <row r="35" spans="1:6" ht="30">
      <c r="A35" s="60" t="s">
        <v>172</v>
      </c>
      <c r="B35" s="66" t="s">
        <v>571</v>
      </c>
      <c r="C35" s="26" t="s">
        <v>41</v>
      </c>
      <c r="D35" s="24" t="s">
        <v>10</v>
      </c>
      <c r="E35" s="26" t="s">
        <v>488</v>
      </c>
      <c r="F35" s="45"/>
    </row>
    <row r="36" spans="1:6" ht="15">
      <c r="A36" s="60" t="s">
        <v>173</v>
      </c>
      <c r="B36" s="66" t="s">
        <v>571</v>
      </c>
      <c r="C36" s="26" t="s">
        <v>43</v>
      </c>
      <c r="D36" s="24" t="s">
        <v>10</v>
      </c>
      <c r="E36" s="26" t="s">
        <v>42</v>
      </c>
      <c r="F36" s="45"/>
    </row>
    <row r="37" spans="1:6" ht="30">
      <c r="A37" s="60" t="s">
        <v>174</v>
      </c>
      <c r="B37" s="66" t="s">
        <v>571</v>
      </c>
      <c r="C37" s="26" t="s">
        <v>47</v>
      </c>
      <c r="D37" s="24" t="s">
        <v>397</v>
      </c>
      <c r="E37" s="26" t="s">
        <v>49</v>
      </c>
      <c r="F37" s="45"/>
    </row>
    <row r="38" spans="1:6" ht="30">
      <c r="A38" s="60" t="s">
        <v>175</v>
      </c>
      <c r="B38" s="66" t="s">
        <v>571</v>
      </c>
      <c r="C38" s="26" t="s">
        <v>48</v>
      </c>
      <c r="D38" s="24" t="s">
        <v>397</v>
      </c>
      <c r="E38" s="26" t="s">
        <v>50</v>
      </c>
      <c r="F38" s="45"/>
    </row>
    <row r="39" spans="1:6" ht="30">
      <c r="A39" s="60" t="s">
        <v>176</v>
      </c>
      <c r="B39" s="66" t="s">
        <v>571</v>
      </c>
      <c r="C39" s="26" t="s">
        <v>74</v>
      </c>
      <c r="D39" s="24" t="s">
        <v>381</v>
      </c>
      <c r="E39" s="26" t="s">
        <v>51</v>
      </c>
      <c r="F39" s="45"/>
    </row>
    <row r="40" spans="1:6" ht="30">
      <c r="A40" s="60" t="s">
        <v>177</v>
      </c>
      <c r="B40" s="66" t="s">
        <v>572</v>
      </c>
      <c r="C40" s="26" t="s">
        <v>75</v>
      </c>
      <c r="D40" s="24" t="s">
        <v>10</v>
      </c>
      <c r="E40" s="26" t="s">
        <v>76</v>
      </c>
      <c r="F40" s="45"/>
    </row>
    <row r="41" spans="1:6" ht="75">
      <c r="A41" s="60" t="s">
        <v>178</v>
      </c>
      <c r="B41" s="66" t="s">
        <v>573</v>
      </c>
      <c r="C41" s="26" t="s">
        <v>338</v>
      </c>
      <c r="D41" s="24" t="s">
        <v>10</v>
      </c>
      <c r="E41" s="26" t="s">
        <v>339</v>
      </c>
      <c r="F41" s="45"/>
    </row>
    <row r="42" spans="1:6" ht="30">
      <c r="A42" s="60" t="s">
        <v>179</v>
      </c>
      <c r="B42" s="66" t="s">
        <v>574</v>
      </c>
      <c r="C42" s="26" t="s">
        <v>44</v>
      </c>
      <c r="D42" s="24" t="s">
        <v>54</v>
      </c>
      <c r="E42" s="26" t="s">
        <v>293</v>
      </c>
      <c r="F42" s="45"/>
    </row>
    <row r="43" spans="1:6" ht="30">
      <c r="A43" s="60" t="s">
        <v>180</v>
      </c>
      <c r="B43" s="66" t="s">
        <v>574</v>
      </c>
      <c r="C43" s="26" t="s">
        <v>44</v>
      </c>
      <c r="D43" s="24" t="s">
        <v>55</v>
      </c>
      <c r="E43" s="26" t="s">
        <v>293</v>
      </c>
      <c r="F43" s="45"/>
    </row>
    <row r="44" spans="1:6" ht="195">
      <c r="A44" s="60" t="s">
        <v>181</v>
      </c>
      <c r="B44" s="66" t="s">
        <v>575</v>
      </c>
      <c r="C44" s="48" t="s">
        <v>87</v>
      </c>
      <c r="D44" s="68" t="s">
        <v>480</v>
      </c>
      <c r="E44" s="43" t="s">
        <v>481</v>
      </c>
      <c r="F44" s="45"/>
    </row>
    <row r="45" spans="1:6" ht="225">
      <c r="A45" s="60" t="s">
        <v>182</v>
      </c>
      <c r="B45" s="66" t="s">
        <v>576</v>
      </c>
      <c r="C45" s="26" t="s">
        <v>88</v>
      </c>
      <c r="D45" s="24" t="s">
        <v>77</v>
      </c>
      <c r="E45" s="26" t="s">
        <v>357</v>
      </c>
      <c r="F45" s="45"/>
    </row>
    <row r="46" spans="1:6" ht="225">
      <c r="A46" s="60" t="s">
        <v>183</v>
      </c>
      <c r="B46" s="66" t="s">
        <v>576</v>
      </c>
      <c r="C46" s="26" t="s">
        <v>89</v>
      </c>
      <c r="D46" s="24" t="s">
        <v>77</v>
      </c>
      <c r="E46" s="26" t="s">
        <v>357</v>
      </c>
      <c r="F46" s="45"/>
    </row>
    <row r="47" spans="1:6" ht="225">
      <c r="A47" s="60" t="s">
        <v>184</v>
      </c>
      <c r="B47" s="66" t="s">
        <v>576</v>
      </c>
      <c r="C47" s="26" t="s">
        <v>90</v>
      </c>
      <c r="D47" s="24" t="s">
        <v>77</v>
      </c>
      <c r="E47" s="26" t="s">
        <v>357</v>
      </c>
      <c r="F47" s="45"/>
    </row>
    <row r="48" spans="1:6" ht="225">
      <c r="A48" s="60" t="s">
        <v>185</v>
      </c>
      <c r="B48" s="66" t="s">
        <v>576</v>
      </c>
      <c r="C48" s="26" t="s">
        <v>91</v>
      </c>
      <c r="D48" s="24" t="s">
        <v>77</v>
      </c>
      <c r="E48" s="26" t="s">
        <v>358</v>
      </c>
      <c r="F48" s="45"/>
    </row>
    <row r="49" spans="1:6" ht="285">
      <c r="A49" s="60" t="s">
        <v>186</v>
      </c>
      <c r="B49" s="66" t="s">
        <v>577</v>
      </c>
      <c r="C49" s="26" t="s">
        <v>92</v>
      </c>
      <c r="D49" s="24" t="s">
        <v>77</v>
      </c>
      <c r="E49" s="40" t="s">
        <v>359</v>
      </c>
      <c r="F49" s="45"/>
    </row>
    <row r="50" spans="1:6" ht="45">
      <c r="A50" s="60" t="s">
        <v>187</v>
      </c>
      <c r="B50" s="66" t="s">
        <v>578</v>
      </c>
      <c r="C50" s="26" t="s">
        <v>56</v>
      </c>
      <c r="D50" s="24" t="s">
        <v>82</v>
      </c>
      <c r="E50" s="26" t="s">
        <v>360</v>
      </c>
      <c r="F50" s="45"/>
    </row>
    <row r="51" spans="1:6" ht="45">
      <c r="A51" s="60" t="s">
        <v>188</v>
      </c>
      <c r="B51" s="66" t="s">
        <v>578</v>
      </c>
      <c r="C51" s="26" t="s">
        <v>81</v>
      </c>
      <c r="D51" s="24" t="s">
        <v>82</v>
      </c>
      <c r="E51" s="26" t="s">
        <v>83</v>
      </c>
      <c r="F51" s="45"/>
    </row>
    <row r="52" spans="1:6" ht="45">
      <c r="A52" s="60" t="s">
        <v>189</v>
      </c>
      <c r="B52" s="66" t="s">
        <v>578</v>
      </c>
      <c r="C52" s="26" t="s">
        <v>56</v>
      </c>
      <c r="D52" s="24" t="s">
        <v>396</v>
      </c>
      <c r="E52" s="26" t="s">
        <v>78</v>
      </c>
      <c r="F52" s="45"/>
    </row>
    <row r="53" spans="1:6" ht="45">
      <c r="A53" s="60" t="s">
        <v>190</v>
      </c>
      <c r="B53" s="66" t="s">
        <v>578</v>
      </c>
      <c r="C53" s="26" t="s">
        <v>52</v>
      </c>
      <c r="D53" s="24" t="s">
        <v>396</v>
      </c>
      <c r="E53" s="26" t="s">
        <v>21</v>
      </c>
      <c r="F53" s="45"/>
    </row>
    <row r="54" spans="1:6" ht="45">
      <c r="A54" s="60" t="s">
        <v>191</v>
      </c>
      <c r="B54" s="66" t="s">
        <v>578</v>
      </c>
      <c r="C54" s="26" t="s">
        <v>79</v>
      </c>
      <c r="D54" s="24" t="s">
        <v>396</v>
      </c>
      <c r="E54" s="26" t="s">
        <v>80</v>
      </c>
      <c r="F54" s="45"/>
    </row>
    <row r="55" spans="1:6" ht="90">
      <c r="A55" s="60" t="s">
        <v>192</v>
      </c>
      <c r="B55" s="24" t="s">
        <v>579</v>
      </c>
      <c r="C55" s="26" t="s">
        <v>665</v>
      </c>
      <c r="D55" s="24" t="s">
        <v>379</v>
      </c>
      <c r="E55" s="26" t="s">
        <v>294</v>
      </c>
      <c r="F55" s="45"/>
    </row>
    <row r="56" spans="1:6" ht="30">
      <c r="A56" s="60" t="s">
        <v>193</v>
      </c>
      <c r="B56" s="66" t="s">
        <v>580</v>
      </c>
      <c r="C56" s="26" t="s">
        <v>58</v>
      </c>
      <c r="D56" s="24" t="s">
        <v>10</v>
      </c>
      <c r="E56" s="26" t="s">
        <v>295</v>
      </c>
      <c r="F56" s="45"/>
    </row>
    <row r="57" spans="1:6" ht="120">
      <c r="A57" s="60" t="s">
        <v>194</v>
      </c>
      <c r="B57" s="66" t="s">
        <v>581</v>
      </c>
      <c r="C57" s="26" t="s">
        <v>331</v>
      </c>
      <c r="D57" s="24" t="s">
        <v>10</v>
      </c>
      <c r="E57" s="40" t="s">
        <v>429</v>
      </c>
      <c r="F57" s="45"/>
    </row>
    <row r="58" spans="1:6" ht="60">
      <c r="A58" s="60" t="s">
        <v>195</v>
      </c>
      <c r="B58" s="66" t="s">
        <v>582</v>
      </c>
      <c r="C58" s="26" t="s">
        <v>86</v>
      </c>
      <c r="D58" s="24" t="s">
        <v>380</v>
      </c>
      <c r="E58" s="26" t="s">
        <v>647</v>
      </c>
      <c r="F58" s="45"/>
    </row>
    <row r="59" spans="1:6" ht="60">
      <c r="A59" s="60" t="s">
        <v>196</v>
      </c>
      <c r="B59" s="66" t="s">
        <v>583</v>
      </c>
      <c r="C59" s="26" t="s">
        <v>14</v>
      </c>
      <c r="D59" s="24" t="s">
        <v>15</v>
      </c>
      <c r="E59" s="26" t="s">
        <v>84</v>
      </c>
      <c r="F59" s="45"/>
    </row>
    <row r="60" spans="1:6" ht="60">
      <c r="A60" s="60" t="s">
        <v>197</v>
      </c>
      <c r="B60" s="66" t="s">
        <v>584</v>
      </c>
      <c r="C60" s="26" t="s">
        <v>666</v>
      </c>
      <c r="D60" s="24" t="s">
        <v>667</v>
      </c>
      <c r="E60" s="26" t="s">
        <v>668</v>
      </c>
      <c r="F60" s="45"/>
    </row>
    <row r="61" spans="1:6" ht="45">
      <c r="A61" s="60" t="s">
        <v>198</v>
      </c>
      <c r="B61" s="66" t="s">
        <v>585</v>
      </c>
      <c r="C61" s="26" t="s">
        <v>669</v>
      </c>
      <c r="D61" s="24" t="s">
        <v>670</v>
      </c>
      <c r="E61" s="26" t="s">
        <v>671</v>
      </c>
      <c r="F61" s="45"/>
    </row>
    <row r="62" spans="1:6" ht="30">
      <c r="A62" s="60" t="s">
        <v>199</v>
      </c>
      <c r="B62" s="66" t="s">
        <v>586</v>
      </c>
      <c r="C62" s="26" t="s">
        <v>672</v>
      </c>
      <c r="D62" s="24" t="s">
        <v>673</v>
      </c>
      <c r="E62" s="72" t="s">
        <v>301</v>
      </c>
      <c r="F62" s="45"/>
    </row>
    <row r="63" spans="1:6" ht="30">
      <c r="A63" s="60" t="s">
        <v>200</v>
      </c>
      <c r="B63" s="66" t="s">
        <v>587</v>
      </c>
      <c r="C63" s="26" t="s">
        <v>296</v>
      </c>
      <c r="D63" s="67" t="s">
        <v>346</v>
      </c>
      <c r="E63" s="26" t="s">
        <v>223</v>
      </c>
      <c r="F63" s="45"/>
    </row>
    <row r="64" spans="1:6" ht="30">
      <c r="A64" s="60" t="s">
        <v>201</v>
      </c>
      <c r="B64" s="66" t="s">
        <v>587</v>
      </c>
      <c r="C64" s="26" t="s">
        <v>286</v>
      </c>
      <c r="D64" s="67" t="s">
        <v>346</v>
      </c>
      <c r="E64" s="26" t="s">
        <v>224</v>
      </c>
      <c r="F64" s="45"/>
    </row>
    <row r="65" spans="1:6" ht="30">
      <c r="A65" s="60" t="s">
        <v>202</v>
      </c>
      <c r="B65" s="66" t="s">
        <v>587</v>
      </c>
      <c r="C65" s="26" t="s">
        <v>287</v>
      </c>
      <c r="D65" s="67" t="s">
        <v>346</v>
      </c>
      <c r="E65" s="26" t="s">
        <v>225</v>
      </c>
      <c r="F65" s="45"/>
    </row>
    <row r="66" spans="1:6" ht="30">
      <c r="A66" s="60" t="s">
        <v>203</v>
      </c>
      <c r="B66" s="66" t="s">
        <v>587</v>
      </c>
      <c r="C66" s="26" t="s">
        <v>288</v>
      </c>
      <c r="D66" s="67" t="s">
        <v>346</v>
      </c>
      <c r="E66" s="26" t="s">
        <v>226</v>
      </c>
      <c r="F66" s="45"/>
    </row>
    <row r="67" spans="1:6" ht="30">
      <c r="A67" s="60" t="s">
        <v>204</v>
      </c>
      <c r="B67" s="66" t="s">
        <v>587</v>
      </c>
      <c r="C67" s="26" t="s">
        <v>289</v>
      </c>
      <c r="D67" s="67" t="s">
        <v>346</v>
      </c>
      <c r="E67" s="26" t="s">
        <v>227</v>
      </c>
      <c r="F67" s="45"/>
    </row>
    <row r="68" spans="1:6" ht="30">
      <c r="A68" s="60" t="s">
        <v>205</v>
      </c>
      <c r="B68" s="66" t="s">
        <v>587</v>
      </c>
      <c r="C68" s="26" t="s">
        <v>290</v>
      </c>
      <c r="D68" s="67" t="s">
        <v>346</v>
      </c>
      <c r="E68" s="26" t="s">
        <v>228</v>
      </c>
      <c r="F68" s="45"/>
    </row>
    <row r="69" spans="1:6" ht="30">
      <c r="A69" s="60" t="s">
        <v>206</v>
      </c>
      <c r="B69" s="66" t="s">
        <v>587</v>
      </c>
      <c r="C69" s="26" t="s">
        <v>291</v>
      </c>
      <c r="D69" s="67" t="s">
        <v>346</v>
      </c>
      <c r="E69" s="26" t="s">
        <v>229</v>
      </c>
      <c r="F69" s="45"/>
    </row>
    <row r="70" spans="1:6" ht="30">
      <c r="A70" s="60" t="s">
        <v>207</v>
      </c>
      <c r="B70" s="66" t="s">
        <v>587</v>
      </c>
      <c r="C70" s="26" t="s">
        <v>292</v>
      </c>
      <c r="D70" s="67" t="s">
        <v>346</v>
      </c>
      <c r="E70" s="26" t="s">
        <v>230</v>
      </c>
      <c r="F70" s="45"/>
    </row>
    <row r="71" spans="1:6" ht="60">
      <c r="A71" s="60" t="s">
        <v>95</v>
      </c>
      <c r="B71" s="66" t="s">
        <v>588</v>
      </c>
      <c r="C71" s="26" t="s">
        <v>16</v>
      </c>
      <c r="D71" s="24" t="s">
        <v>10</v>
      </c>
      <c r="E71" s="72" t="s">
        <v>231</v>
      </c>
      <c r="F71" s="45"/>
    </row>
    <row r="72" spans="1:6" ht="75">
      <c r="A72" s="60" t="s">
        <v>96</v>
      </c>
      <c r="B72" s="66" t="s">
        <v>589</v>
      </c>
      <c r="C72" s="26" t="s">
        <v>298</v>
      </c>
      <c r="D72" s="24" t="s">
        <v>85</v>
      </c>
      <c r="E72" s="75" t="s">
        <v>232</v>
      </c>
      <c r="F72" s="45"/>
    </row>
    <row r="73" spans="1:6" ht="60">
      <c r="A73" s="60" t="s">
        <v>97</v>
      </c>
      <c r="B73" s="66" t="s">
        <v>590</v>
      </c>
      <c r="C73" s="26" t="s">
        <v>297</v>
      </c>
      <c r="D73" s="24" t="s">
        <v>390</v>
      </c>
      <c r="E73" s="75" t="s">
        <v>233</v>
      </c>
      <c r="F73" s="45"/>
    </row>
    <row r="74" spans="1:6" ht="45">
      <c r="A74" s="60" t="s">
        <v>98</v>
      </c>
      <c r="B74" s="66" t="s">
        <v>591</v>
      </c>
      <c r="C74" s="26" t="s">
        <v>674</v>
      </c>
      <c r="D74" s="24" t="s">
        <v>10</v>
      </c>
      <c r="E74" s="75" t="s">
        <v>302</v>
      </c>
      <c r="F74" s="45"/>
    </row>
    <row r="75" spans="1:6" ht="45">
      <c r="A75" s="60" t="s">
        <v>99</v>
      </c>
      <c r="B75" s="66" t="s">
        <v>592</v>
      </c>
      <c r="C75" s="26" t="s">
        <v>675</v>
      </c>
      <c r="D75" s="24" t="s">
        <v>10</v>
      </c>
      <c r="E75" s="76" t="s">
        <v>361</v>
      </c>
      <c r="F75" s="45"/>
    </row>
    <row r="76" spans="1:6" ht="45">
      <c r="A76" s="60" t="s">
        <v>100</v>
      </c>
      <c r="B76" s="66" t="s">
        <v>592</v>
      </c>
      <c r="C76" s="26" t="s">
        <v>676</v>
      </c>
      <c r="D76" s="24" t="s">
        <v>10</v>
      </c>
      <c r="E76" s="76" t="s">
        <v>362</v>
      </c>
      <c r="F76" s="45"/>
    </row>
    <row r="77" spans="1:6" ht="45">
      <c r="A77" s="60" t="s">
        <v>101</v>
      </c>
      <c r="B77" s="66" t="s">
        <v>592</v>
      </c>
      <c r="C77" s="26" t="s">
        <v>677</v>
      </c>
      <c r="D77" s="24" t="s">
        <v>12</v>
      </c>
      <c r="E77" s="76" t="s">
        <v>363</v>
      </c>
      <c r="F77" s="45"/>
    </row>
    <row r="78" spans="1:6" ht="45">
      <c r="A78" s="60" t="s">
        <v>102</v>
      </c>
      <c r="B78" s="66" t="s">
        <v>592</v>
      </c>
      <c r="C78" s="26" t="s">
        <v>678</v>
      </c>
      <c r="D78" s="24" t="s">
        <v>12</v>
      </c>
      <c r="E78" s="76" t="s">
        <v>364</v>
      </c>
      <c r="F78" s="45"/>
    </row>
    <row r="79" spans="1:6" ht="45">
      <c r="A79" s="60" t="s">
        <v>103</v>
      </c>
      <c r="B79" s="66" t="s">
        <v>592</v>
      </c>
      <c r="C79" s="26" t="s">
        <v>679</v>
      </c>
      <c r="D79" s="24" t="s">
        <v>10</v>
      </c>
      <c r="E79" s="76" t="s">
        <v>365</v>
      </c>
      <c r="F79" s="45"/>
    </row>
    <row r="80" spans="1:6" ht="45">
      <c r="A80" s="60" t="s">
        <v>104</v>
      </c>
      <c r="B80" s="66" t="s">
        <v>592</v>
      </c>
      <c r="C80" s="26" t="s">
        <v>680</v>
      </c>
      <c r="D80" s="24" t="s">
        <v>10</v>
      </c>
      <c r="E80" s="76" t="s">
        <v>366</v>
      </c>
      <c r="F80" s="45"/>
    </row>
    <row r="81" spans="1:6" ht="45">
      <c r="A81" s="60" t="s">
        <v>105</v>
      </c>
      <c r="B81" s="66" t="s">
        <v>592</v>
      </c>
      <c r="C81" s="26" t="s">
        <v>681</v>
      </c>
      <c r="D81" s="24" t="s">
        <v>10</v>
      </c>
      <c r="E81" s="76" t="s">
        <v>367</v>
      </c>
      <c r="F81" s="45"/>
    </row>
    <row r="82" spans="1:6" ht="60">
      <c r="A82" s="60" t="s">
        <v>106</v>
      </c>
      <c r="B82" s="66" t="s">
        <v>592</v>
      </c>
      <c r="C82" s="26" t="s">
        <v>682</v>
      </c>
      <c r="D82" s="24" t="s">
        <v>10</v>
      </c>
      <c r="E82" s="76" t="s">
        <v>368</v>
      </c>
      <c r="F82" s="45"/>
    </row>
    <row r="83" spans="1:6" ht="45">
      <c r="A83" s="60" t="s">
        <v>107</v>
      </c>
      <c r="B83" s="66" t="s">
        <v>592</v>
      </c>
      <c r="C83" s="26" t="s">
        <v>683</v>
      </c>
      <c r="D83" s="24" t="s">
        <v>10</v>
      </c>
      <c r="E83" s="76" t="s">
        <v>369</v>
      </c>
      <c r="F83" s="45"/>
    </row>
    <row r="84" spans="1:6" ht="45">
      <c r="A84" s="60" t="s">
        <v>108</v>
      </c>
      <c r="B84" s="66" t="s">
        <v>592</v>
      </c>
      <c r="C84" s="26" t="s">
        <v>684</v>
      </c>
      <c r="D84" s="24" t="s">
        <v>10</v>
      </c>
      <c r="E84" s="76" t="s">
        <v>370</v>
      </c>
      <c r="F84" s="45"/>
    </row>
    <row r="85" spans="1:6" ht="45">
      <c r="A85" s="60" t="s">
        <v>109</v>
      </c>
      <c r="B85" s="66" t="s">
        <v>592</v>
      </c>
      <c r="C85" s="26" t="s">
        <v>685</v>
      </c>
      <c r="D85" s="24" t="s">
        <v>10</v>
      </c>
      <c r="E85" s="76" t="s">
        <v>371</v>
      </c>
      <c r="F85" s="45"/>
    </row>
    <row r="86" spans="1:6" ht="45">
      <c r="A86" s="60" t="s">
        <v>110</v>
      </c>
      <c r="B86" s="66" t="s">
        <v>592</v>
      </c>
      <c r="C86" s="26" t="s">
        <v>686</v>
      </c>
      <c r="D86" s="24" t="s">
        <v>10</v>
      </c>
      <c r="E86" s="76" t="s">
        <v>372</v>
      </c>
      <c r="F86" s="45"/>
    </row>
    <row r="87" spans="1:6" ht="45">
      <c r="A87" s="60" t="s">
        <v>111</v>
      </c>
      <c r="B87" s="66" t="s">
        <v>592</v>
      </c>
      <c r="C87" s="26" t="s">
        <v>687</v>
      </c>
      <c r="D87" s="24" t="s">
        <v>13</v>
      </c>
      <c r="E87" s="76" t="s">
        <v>373</v>
      </c>
      <c r="F87" s="45"/>
    </row>
    <row r="88" spans="1:6" ht="45">
      <c r="A88" s="60" t="s">
        <v>112</v>
      </c>
      <c r="B88" s="66" t="s">
        <v>592</v>
      </c>
      <c r="C88" s="26" t="s">
        <v>688</v>
      </c>
      <c r="D88" s="24" t="s">
        <v>13</v>
      </c>
      <c r="E88" s="76" t="s">
        <v>374</v>
      </c>
      <c r="F88" s="45"/>
    </row>
    <row r="89" spans="1:6" ht="45">
      <c r="A89" s="60" t="s">
        <v>113</v>
      </c>
      <c r="B89" s="66" t="s">
        <v>592</v>
      </c>
      <c r="C89" s="26" t="s">
        <v>689</v>
      </c>
      <c r="D89" s="24" t="s">
        <v>10</v>
      </c>
      <c r="E89" s="76" t="s">
        <v>375</v>
      </c>
      <c r="F89" s="45"/>
    </row>
    <row r="90" spans="1:6" ht="30">
      <c r="A90" s="60" t="s">
        <v>114</v>
      </c>
      <c r="B90" s="66" t="s">
        <v>593</v>
      </c>
      <c r="C90" s="26" t="s">
        <v>299</v>
      </c>
      <c r="D90" s="24" t="s">
        <v>10</v>
      </c>
      <c r="E90" s="75" t="s">
        <v>234</v>
      </c>
      <c r="F90" s="45"/>
    </row>
    <row r="91" spans="1:6" ht="30">
      <c r="A91" s="60" t="s">
        <v>115</v>
      </c>
      <c r="B91" s="66" t="s">
        <v>594</v>
      </c>
      <c r="C91" s="26" t="s">
        <v>299</v>
      </c>
      <c r="D91" s="24" t="s">
        <v>10</v>
      </c>
      <c r="E91" s="75" t="s">
        <v>235</v>
      </c>
      <c r="F91" s="45"/>
    </row>
    <row r="92" spans="1:6" ht="30">
      <c r="A92" s="60" t="s">
        <v>116</v>
      </c>
      <c r="B92" s="66" t="s">
        <v>595</v>
      </c>
      <c r="C92" s="26" t="s">
        <v>299</v>
      </c>
      <c r="D92" s="24" t="s">
        <v>10</v>
      </c>
      <c r="E92" s="75" t="s">
        <v>236</v>
      </c>
      <c r="F92" s="45"/>
    </row>
    <row r="93" spans="1:6" ht="30">
      <c r="A93" s="60" t="s">
        <v>117</v>
      </c>
      <c r="B93" s="66" t="s">
        <v>596</v>
      </c>
      <c r="C93" s="26" t="s">
        <v>299</v>
      </c>
      <c r="D93" s="24" t="s">
        <v>10</v>
      </c>
      <c r="E93" s="75" t="s">
        <v>237</v>
      </c>
      <c r="F93" s="45"/>
    </row>
    <row r="94" spans="1:6" ht="30">
      <c r="A94" s="60" t="s">
        <v>118</v>
      </c>
      <c r="B94" s="66" t="s">
        <v>597</v>
      </c>
      <c r="C94" s="26" t="s">
        <v>299</v>
      </c>
      <c r="D94" s="24" t="s">
        <v>10</v>
      </c>
      <c r="E94" s="75" t="s">
        <v>238</v>
      </c>
      <c r="F94" s="45"/>
    </row>
    <row r="95" spans="1:6" ht="30">
      <c r="A95" s="60" t="s">
        <v>119</v>
      </c>
      <c r="B95" s="66" t="s">
        <v>598</v>
      </c>
      <c r="C95" s="26" t="s">
        <v>299</v>
      </c>
      <c r="D95" s="24" t="s">
        <v>10</v>
      </c>
      <c r="E95" s="75" t="s">
        <v>426</v>
      </c>
      <c r="F95" s="45"/>
    </row>
    <row r="96" spans="1:6" ht="30">
      <c r="A96" s="60" t="s">
        <v>120</v>
      </c>
      <c r="B96" s="66" t="s">
        <v>599</v>
      </c>
      <c r="C96" s="26" t="s">
        <v>299</v>
      </c>
      <c r="D96" s="24" t="s">
        <v>10</v>
      </c>
      <c r="E96" s="75" t="s">
        <v>427</v>
      </c>
      <c r="F96" s="45"/>
    </row>
    <row r="97" spans="1:6" ht="30">
      <c r="A97" s="60" t="s">
        <v>121</v>
      </c>
      <c r="B97" s="66" t="s">
        <v>600</v>
      </c>
      <c r="C97" s="26" t="s">
        <v>299</v>
      </c>
      <c r="D97" s="24" t="s">
        <v>10</v>
      </c>
      <c r="E97" s="75" t="s">
        <v>239</v>
      </c>
      <c r="F97" s="45"/>
    </row>
    <row r="98" spans="1:6" ht="30">
      <c r="A98" s="60" t="s">
        <v>122</v>
      </c>
      <c r="B98" s="66" t="s">
        <v>601</v>
      </c>
      <c r="C98" s="26" t="s">
        <v>299</v>
      </c>
      <c r="D98" s="24" t="s">
        <v>10</v>
      </c>
      <c r="E98" s="75" t="s">
        <v>240</v>
      </c>
      <c r="F98" s="45"/>
    </row>
    <row r="99" spans="1:6" ht="30">
      <c r="A99" s="60" t="s">
        <v>123</v>
      </c>
      <c r="B99" s="66" t="s">
        <v>602</v>
      </c>
      <c r="C99" s="26" t="s">
        <v>299</v>
      </c>
      <c r="D99" s="24" t="s">
        <v>10</v>
      </c>
      <c r="E99" s="75" t="s">
        <v>241</v>
      </c>
      <c r="F99" s="45"/>
    </row>
    <row r="100" spans="1:6" ht="30">
      <c r="A100" s="60" t="s">
        <v>124</v>
      </c>
      <c r="B100" s="66" t="s">
        <v>603</v>
      </c>
      <c r="C100" s="26" t="s">
        <v>299</v>
      </c>
      <c r="D100" s="24" t="s">
        <v>10</v>
      </c>
      <c r="E100" s="75" t="s">
        <v>242</v>
      </c>
      <c r="F100" s="45"/>
    </row>
    <row r="101" spans="1:6" ht="30">
      <c r="A101" s="60" t="s">
        <v>125</v>
      </c>
      <c r="B101" s="66" t="s">
        <v>604</v>
      </c>
      <c r="C101" s="26" t="s">
        <v>299</v>
      </c>
      <c r="D101" s="24" t="s">
        <v>10</v>
      </c>
      <c r="E101" s="75" t="s">
        <v>243</v>
      </c>
      <c r="F101" s="45"/>
    </row>
    <row r="102" spans="1:6" ht="30">
      <c r="A102" s="60" t="s">
        <v>126</v>
      </c>
      <c r="B102" s="66" t="s">
        <v>605</v>
      </c>
      <c r="C102" s="26" t="s">
        <v>299</v>
      </c>
      <c r="D102" s="24" t="s">
        <v>10</v>
      </c>
      <c r="E102" s="75" t="s">
        <v>244</v>
      </c>
      <c r="F102" s="45"/>
    </row>
    <row r="103" spans="1:6" ht="30">
      <c r="A103" s="60" t="s">
        <v>127</v>
      </c>
      <c r="B103" s="66" t="s">
        <v>606</v>
      </c>
      <c r="C103" s="26" t="s">
        <v>299</v>
      </c>
      <c r="D103" s="24" t="s">
        <v>10</v>
      </c>
      <c r="E103" s="75" t="s">
        <v>245</v>
      </c>
      <c r="F103" s="45"/>
    </row>
    <row r="104" spans="1:6" ht="30">
      <c r="A104" s="60" t="s">
        <v>128</v>
      </c>
      <c r="B104" s="66" t="s">
        <v>607</v>
      </c>
      <c r="C104" s="26" t="s">
        <v>299</v>
      </c>
      <c r="D104" s="24" t="s">
        <v>10</v>
      </c>
      <c r="E104" s="75" t="s">
        <v>246</v>
      </c>
      <c r="F104" s="45"/>
    </row>
    <row r="105" spans="1:6" ht="30">
      <c r="A105" s="60" t="s">
        <v>129</v>
      </c>
      <c r="B105" s="66" t="s">
        <v>608</v>
      </c>
      <c r="C105" s="26" t="s">
        <v>299</v>
      </c>
      <c r="D105" s="24" t="s">
        <v>10</v>
      </c>
      <c r="E105" s="75" t="s">
        <v>247</v>
      </c>
      <c r="F105" s="45"/>
    </row>
    <row r="106" spans="1:6" ht="30">
      <c r="A106" s="60" t="s">
        <v>130</v>
      </c>
      <c r="B106" s="66" t="s">
        <v>609</v>
      </c>
      <c r="C106" s="26" t="s">
        <v>299</v>
      </c>
      <c r="D106" s="24" t="s">
        <v>10</v>
      </c>
      <c r="E106" s="75" t="s">
        <v>248</v>
      </c>
      <c r="F106" s="45"/>
    </row>
    <row r="107" spans="1:6" ht="15">
      <c r="A107" s="60" t="s">
        <v>131</v>
      </c>
      <c r="B107" s="66" t="s">
        <v>610</v>
      </c>
      <c r="C107" s="26" t="s">
        <v>299</v>
      </c>
      <c r="D107" s="24" t="s">
        <v>10</v>
      </c>
      <c r="E107" s="75" t="s">
        <v>249</v>
      </c>
      <c r="F107" s="45"/>
    </row>
    <row r="108" spans="1:6" ht="45">
      <c r="A108" s="60" t="s">
        <v>132</v>
      </c>
      <c r="B108" s="66" t="s">
        <v>611</v>
      </c>
      <c r="C108" s="26" t="s">
        <v>299</v>
      </c>
      <c r="D108" s="24" t="s">
        <v>10</v>
      </c>
      <c r="E108" s="75" t="s">
        <v>250</v>
      </c>
      <c r="F108" s="45"/>
    </row>
    <row r="109" spans="1:6" ht="15">
      <c r="A109" s="60" t="s">
        <v>133</v>
      </c>
      <c r="B109" s="66" t="s">
        <v>612</v>
      </c>
      <c r="C109" s="26" t="s">
        <v>299</v>
      </c>
      <c r="D109" s="24" t="s">
        <v>10</v>
      </c>
      <c r="E109" s="75" t="s">
        <v>251</v>
      </c>
      <c r="F109" s="45"/>
    </row>
    <row r="110" spans="1:6" ht="45">
      <c r="A110" s="60" t="s">
        <v>134</v>
      </c>
      <c r="B110" s="66" t="s">
        <v>613</v>
      </c>
      <c r="C110" s="26" t="s">
        <v>299</v>
      </c>
      <c r="D110" s="24" t="s">
        <v>10</v>
      </c>
      <c r="E110" s="75" t="s">
        <v>252</v>
      </c>
      <c r="F110" s="45"/>
    </row>
    <row r="111" spans="1:6" ht="135">
      <c r="A111" s="60" t="s">
        <v>135</v>
      </c>
      <c r="B111" s="66" t="s">
        <v>614</v>
      </c>
      <c r="C111" s="40" t="s">
        <v>395</v>
      </c>
      <c r="D111" s="24" t="s">
        <v>10</v>
      </c>
      <c r="E111" s="77" t="s">
        <v>350</v>
      </c>
      <c r="F111" s="45"/>
    </row>
    <row r="112" spans="1:6" ht="60">
      <c r="A112" s="60" t="s">
        <v>136</v>
      </c>
      <c r="B112" s="66" t="s">
        <v>615</v>
      </c>
      <c r="C112" s="26" t="s">
        <v>648</v>
      </c>
      <c r="D112" s="67" t="s">
        <v>387</v>
      </c>
      <c r="E112" s="40" t="s">
        <v>649</v>
      </c>
      <c r="F112" s="45"/>
    </row>
    <row r="113" spans="1:6" ht="90">
      <c r="A113" s="60" t="s">
        <v>137</v>
      </c>
      <c r="B113" s="66" t="s">
        <v>616</v>
      </c>
      <c r="C113" s="40" t="s">
        <v>650</v>
      </c>
      <c r="D113" s="67" t="s">
        <v>387</v>
      </c>
      <c r="E113" s="78" t="s">
        <v>651</v>
      </c>
      <c r="F113" s="45"/>
    </row>
    <row r="114" spans="1:6" ht="105">
      <c r="A114" s="60" t="s">
        <v>208</v>
      </c>
      <c r="B114" s="66" t="s">
        <v>616</v>
      </c>
      <c r="C114" s="40" t="s">
        <v>652</v>
      </c>
      <c r="D114" s="67" t="s">
        <v>387</v>
      </c>
      <c r="E114" s="40" t="s">
        <v>653</v>
      </c>
      <c r="F114" s="45"/>
    </row>
    <row r="115" spans="1:6" ht="105">
      <c r="A115" s="60" t="s">
        <v>209</v>
      </c>
      <c r="B115" s="66" t="s">
        <v>616</v>
      </c>
      <c r="C115" s="40" t="s">
        <v>654</v>
      </c>
      <c r="D115" s="67" t="s">
        <v>387</v>
      </c>
      <c r="E115" s="40" t="s">
        <v>655</v>
      </c>
      <c r="F115" s="45"/>
    </row>
    <row r="116" spans="1:6" ht="45">
      <c r="A116" s="60" t="s">
        <v>216</v>
      </c>
      <c r="B116" s="66" t="s">
        <v>591</v>
      </c>
      <c r="C116" s="26" t="s">
        <v>690</v>
      </c>
      <c r="D116" s="24" t="s">
        <v>10</v>
      </c>
      <c r="E116" s="75" t="s">
        <v>303</v>
      </c>
      <c r="F116" s="45"/>
    </row>
    <row r="117" spans="1:6" ht="60">
      <c r="A117" s="60" t="s">
        <v>217</v>
      </c>
      <c r="B117" s="66" t="s">
        <v>570</v>
      </c>
      <c r="C117" s="26" t="s">
        <v>253</v>
      </c>
      <c r="D117" s="24" t="s">
        <v>691</v>
      </c>
      <c r="E117" s="26" t="s">
        <v>219</v>
      </c>
      <c r="F117" s="45"/>
    </row>
    <row r="118" spans="1:6" ht="45">
      <c r="A118" s="61" t="s">
        <v>254</v>
      </c>
      <c r="B118" s="45" t="s">
        <v>617</v>
      </c>
      <c r="C118" s="40" t="s">
        <v>656</v>
      </c>
      <c r="D118" s="45" t="s">
        <v>10</v>
      </c>
      <c r="E118" s="40" t="s">
        <v>392</v>
      </c>
      <c r="F118" s="45"/>
    </row>
    <row r="119" spans="1:6" ht="60">
      <c r="A119" s="45" t="s">
        <v>255</v>
      </c>
      <c r="B119" s="45" t="s">
        <v>618</v>
      </c>
      <c r="C119" s="40" t="s">
        <v>391</v>
      </c>
      <c r="D119" s="45" t="s">
        <v>10</v>
      </c>
      <c r="E119" s="40" t="s">
        <v>282</v>
      </c>
      <c r="F119" s="45"/>
    </row>
    <row r="120" spans="1:6" ht="30">
      <c r="A120" s="45" t="s">
        <v>256</v>
      </c>
      <c r="B120" s="45" t="s">
        <v>619</v>
      </c>
      <c r="C120" s="40" t="s">
        <v>283</v>
      </c>
      <c r="D120" s="45" t="s">
        <v>10</v>
      </c>
      <c r="E120" s="40" t="s">
        <v>274</v>
      </c>
      <c r="F120" s="45"/>
    </row>
    <row r="121" spans="1:6" ht="30">
      <c r="A121" s="45" t="s">
        <v>257</v>
      </c>
      <c r="B121" s="45" t="s">
        <v>620</v>
      </c>
      <c r="C121" s="40" t="s">
        <v>657</v>
      </c>
      <c r="D121" s="45" t="s">
        <v>10</v>
      </c>
      <c r="E121" s="40" t="s">
        <v>258</v>
      </c>
      <c r="F121" s="45"/>
    </row>
    <row r="122" spans="1:6" ht="60">
      <c r="A122" s="45" t="s">
        <v>266</v>
      </c>
      <c r="B122" s="45" t="s">
        <v>621</v>
      </c>
      <c r="C122" s="40" t="s">
        <v>259</v>
      </c>
      <c r="D122" s="45" t="s">
        <v>10</v>
      </c>
      <c r="E122" s="40" t="s">
        <v>273</v>
      </c>
      <c r="F122" s="45"/>
    </row>
    <row r="123" spans="1:6" ht="30">
      <c r="A123" s="45" t="s">
        <v>267</v>
      </c>
      <c r="B123" s="45" t="s">
        <v>622</v>
      </c>
      <c r="C123" s="40" t="s">
        <v>260</v>
      </c>
      <c r="D123" s="45" t="s">
        <v>10</v>
      </c>
      <c r="E123" s="40" t="s">
        <v>261</v>
      </c>
      <c r="F123" s="45"/>
    </row>
    <row r="124" spans="1:6" ht="45">
      <c r="A124" s="45" t="s">
        <v>268</v>
      </c>
      <c r="B124" s="45" t="s">
        <v>623</v>
      </c>
      <c r="C124" s="40" t="s">
        <v>262</v>
      </c>
      <c r="D124" s="45" t="s">
        <v>10</v>
      </c>
      <c r="E124" s="40" t="s">
        <v>263</v>
      </c>
      <c r="F124" s="45"/>
    </row>
    <row r="125" spans="1:6" ht="60">
      <c r="A125" s="45" t="s">
        <v>269</v>
      </c>
      <c r="B125" s="45" t="s">
        <v>624</v>
      </c>
      <c r="C125" s="40" t="s">
        <v>264</v>
      </c>
      <c r="D125" s="45" t="s">
        <v>10</v>
      </c>
      <c r="E125" s="40" t="s">
        <v>265</v>
      </c>
      <c r="F125" s="45"/>
    </row>
    <row r="126" spans="1:6" ht="135">
      <c r="A126" s="45" t="s">
        <v>270</v>
      </c>
      <c r="B126" s="69" t="s">
        <v>580</v>
      </c>
      <c r="C126" s="40" t="s">
        <v>300</v>
      </c>
      <c r="D126" s="45" t="s">
        <v>10</v>
      </c>
      <c r="E126" s="40" t="s">
        <v>304</v>
      </c>
      <c r="F126" s="45"/>
    </row>
    <row r="127" spans="1:6" ht="30">
      <c r="A127" s="45" t="s">
        <v>271</v>
      </c>
      <c r="B127" s="69" t="s">
        <v>567</v>
      </c>
      <c r="C127" s="40" t="s">
        <v>376</v>
      </c>
      <c r="D127" s="45" t="s">
        <v>10</v>
      </c>
      <c r="E127" s="40" t="s">
        <v>275</v>
      </c>
      <c r="F127" s="45"/>
    </row>
    <row r="128" spans="1:6" ht="180">
      <c r="A128" s="62" t="s">
        <v>272</v>
      </c>
      <c r="B128" s="70" t="s">
        <v>625</v>
      </c>
      <c r="C128" s="43" t="s">
        <v>496</v>
      </c>
      <c r="D128" s="45" t="s">
        <v>10</v>
      </c>
      <c r="E128" s="40" t="s">
        <v>347</v>
      </c>
      <c r="F128" s="45"/>
    </row>
    <row r="129" spans="1:6" ht="240">
      <c r="A129" s="61" t="s">
        <v>276</v>
      </c>
      <c r="B129" s="45" t="s">
        <v>626</v>
      </c>
      <c r="C129" s="40" t="s">
        <v>348</v>
      </c>
      <c r="D129" s="45" t="s">
        <v>389</v>
      </c>
      <c r="E129" s="43" t="s">
        <v>482</v>
      </c>
      <c r="F129" s="47"/>
    </row>
    <row r="130" spans="1:6" ht="285">
      <c r="A130" s="61" t="s">
        <v>277</v>
      </c>
      <c r="B130" s="45" t="s">
        <v>627</v>
      </c>
      <c r="C130" s="40" t="s">
        <v>393</v>
      </c>
      <c r="D130" s="45" t="s">
        <v>388</v>
      </c>
      <c r="E130" s="43" t="s">
        <v>483</v>
      </c>
      <c r="F130" s="63"/>
    </row>
    <row r="131" spans="1:6" ht="285">
      <c r="A131" s="61" t="s">
        <v>278</v>
      </c>
      <c r="B131" s="45" t="s">
        <v>628</v>
      </c>
      <c r="C131" s="40" t="s">
        <v>394</v>
      </c>
      <c r="D131" s="45" t="s">
        <v>389</v>
      </c>
      <c r="E131" s="43" t="s">
        <v>485</v>
      </c>
      <c r="F131" s="45"/>
    </row>
    <row r="132" spans="1:6" ht="90">
      <c r="A132" s="61" t="s">
        <v>284</v>
      </c>
      <c r="B132" s="45" t="s">
        <v>629</v>
      </c>
      <c r="C132" s="40" t="s">
        <v>349</v>
      </c>
      <c r="D132" s="45" t="s">
        <v>10</v>
      </c>
      <c r="E132" s="40" t="s">
        <v>312</v>
      </c>
      <c r="F132" s="45"/>
    </row>
    <row r="133" spans="1:6" ht="75">
      <c r="A133" s="61" t="s">
        <v>285</v>
      </c>
      <c r="B133" s="45" t="s">
        <v>630</v>
      </c>
      <c r="C133" s="40" t="s">
        <v>305</v>
      </c>
      <c r="D133" s="45" t="s">
        <v>10</v>
      </c>
      <c r="E133" s="43" t="s">
        <v>306</v>
      </c>
      <c r="F133" s="47"/>
    </row>
    <row r="134" spans="1:6" ht="90">
      <c r="A134" s="61" t="s">
        <v>309</v>
      </c>
      <c r="B134" s="45" t="s">
        <v>629</v>
      </c>
      <c r="C134" s="40" t="s">
        <v>310</v>
      </c>
      <c r="D134" s="45" t="s">
        <v>311</v>
      </c>
      <c r="E134" s="40" t="s">
        <v>313</v>
      </c>
      <c r="F134" s="64"/>
    </row>
    <row r="135" spans="1:6" ht="105">
      <c r="A135" s="65" t="s">
        <v>314</v>
      </c>
      <c r="B135" s="66" t="s">
        <v>565</v>
      </c>
      <c r="C135" s="26" t="s">
        <v>315</v>
      </c>
      <c r="D135" s="24" t="s">
        <v>10</v>
      </c>
      <c r="E135" s="26" t="s">
        <v>377</v>
      </c>
      <c r="F135" s="47"/>
    </row>
    <row r="136" spans="1:6" ht="195">
      <c r="A136" s="65" t="s">
        <v>316</v>
      </c>
      <c r="B136" s="24" t="s">
        <v>630</v>
      </c>
      <c r="C136" s="26" t="s">
        <v>320</v>
      </c>
      <c r="D136" s="24" t="s">
        <v>10</v>
      </c>
      <c r="E136" s="43" t="s">
        <v>658</v>
      </c>
      <c r="F136" s="45"/>
    </row>
    <row r="137" spans="1:6" ht="150">
      <c r="A137" s="65" t="s">
        <v>317</v>
      </c>
      <c r="B137" s="24" t="s">
        <v>630</v>
      </c>
      <c r="C137" s="26" t="s">
        <v>321</v>
      </c>
      <c r="D137" s="24" t="s">
        <v>10</v>
      </c>
      <c r="E137" s="43" t="s">
        <v>659</v>
      </c>
      <c r="F137" s="45"/>
    </row>
    <row r="138" spans="1:6" ht="105">
      <c r="A138" s="65" t="s">
        <v>318</v>
      </c>
      <c r="B138" s="24" t="s">
        <v>630</v>
      </c>
      <c r="C138" s="26" t="s">
        <v>336</v>
      </c>
      <c r="D138" s="24" t="s">
        <v>10</v>
      </c>
      <c r="E138" s="40" t="s">
        <v>660</v>
      </c>
      <c r="F138" s="63"/>
    </row>
    <row r="139" spans="1:6" ht="315">
      <c r="A139" s="65" t="s">
        <v>319</v>
      </c>
      <c r="B139" s="67" t="s">
        <v>631</v>
      </c>
      <c r="C139" s="26" t="s">
        <v>497</v>
      </c>
      <c r="D139" s="24" t="s">
        <v>10</v>
      </c>
      <c r="E139" s="40" t="s">
        <v>430</v>
      </c>
      <c r="F139" s="45"/>
    </row>
    <row r="140" spans="1:6" ht="120">
      <c r="A140" s="65" t="s">
        <v>322</v>
      </c>
      <c r="B140" s="67" t="s">
        <v>631</v>
      </c>
      <c r="C140" s="26" t="s">
        <v>323</v>
      </c>
      <c r="D140" s="24" t="s">
        <v>10</v>
      </c>
      <c r="E140" s="26" t="s">
        <v>484</v>
      </c>
      <c r="F140" s="47"/>
    </row>
    <row r="141" spans="1:6" ht="180">
      <c r="A141" s="65" t="s">
        <v>324</v>
      </c>
      <c r="B141" s="24" t="s">
        <v>632</v>
      </c>
      <c r="C141" s="26" t="s">
        <v>378</v>
      </c>
      <c r="D141" s="24" t="s">
        <v>10</v>
      </c>
      <c r="E141" s="26" t="s">
        <v>325</v>
      </c>
      <c r="F141" s="47"/>
    </row>
    <row r="142" spans="1:6" ht="45">
      <c r="A142" s="65" t="s">
        <v>326</v>
      </c>
      <c r="B142" s="24" t="s">
        <v>633</v>
      </c>
      <c r="C142" s="26" t="s">
        <v>341</v>
      </c>
      <c r="D142" s="24" t="s">
        <v>10</v>
      </c>
      <c r="E142" s="26" t="s">
        <v>329</v>
      </c>
      <c r="F142" s="47"/>
    </row>
    <row r="143" spans="1:6" ht="45">
      <c r="A143" s="65" t="s">
        <v>327</v>
      </c>
      <c r="B143" s="24" t="s">
        <v>633</v>
      </c>
      <c r="C143" s="26" t="s">
        <v>342</v>
      </c>
      <c r="D143" s="24" t="s">
        <v>10</v>
      </c>
      <c r="E143" s="26" t="s">
        <v>328</v>
      </c>
      <c r="F143" s="47"/>
    </row>
    <row r="144" spans="1:6" ht="45">
      <c r="A144" s="65" t="s">
        <v>330</v>
      </c>
      <c r="B144" s="24" t="s">
        <v>633</v>
      </c>
      <c r="C144" s="26" t="s">
        <v>343</v>
      </c>
      <c r="D144" s="24" t="s">
        <v>10</v>
      </c>
      <c r="E144" s="26" t="s">
        <v>328</v>
      </c>
      <c r="F144" s="47"/>
    </row>
    <row r="145" spans="1:6" ht="60">
      <c r="A145" s="65" t="s">
        <v>332</v>
      </c>
      <c r="B145" s="24" t="s">
        <v>633</v>
      </c>
      <c r="C145" s="26" t="s">
        <v>344</v>
      </c>
      <c r="D145" s="24" t="s">
        <v>10</v>
      </c>
      <c r="E145" s="26" t="s">
        <v>333</v>
      </c>
      <c r="F145" s="47"/>
    </row>
    <row r="146" spans="1:6" ht="75">
      <c r="A146" s="65" t="s">
        <v>337</v>
      </c>
      <c r="B146" s="24" t="s">
        <v>633</v>
      </c>
      <c r="C146" s="26" t="s">
        <v>345</v>
      </c>
      <c r="D146" s="24" t="s">
        <v>10</v>
      </c>
      <c r="E146" s="26" t="s">
        <v>333</v>
      </c>
      <c r="F146" s="47"/>
    </row>
    <row r="147" spans="1:6" ht="30">
      <c r="A147" s="61" t="s">
        <v>402</v>
      </c>
      <c r="B147" s="69" t="s">
        <v>565</v>
      </c>
      <c r="C147" s="40" t="s">
        <v>403</v>
      </c>
      <c r="D147" s="45" t="s">
        <v>10</v>
      </c>
      <c r="E147" s="40" t="s">
        <v>405</v>
      </c>
      <c r="F147" s="45"/>
    </row>
    <row r="148" spans="1:6" ht="30">
      <c r="A148" s="61" t="s">
        <v>404</v>
      </c>
      <c r="B148" s="45" t="s">
        <v>570</v>
      </c>
      <c r="C148" s="40" t="s">
        <v>418</v>
      </c>
      <c r="D148" s="45" t="s">
        <v>10</v>
      </c>
      <c r="E148" s="26" t="s">
        <v>487</v>
      </c>
      <c r="F148" s="45"/>
    </row>
    <row r="149" spans="1:6" ht="30">
      <c r="A149" s="61" t="s">
        <v>406</v>
      </c>
      <c r="B149" s="45" t="s">
        <v>587</v>
      </c>
      <c r="C149" s="40" t="s">
        <v>431</v>
      </c>
      <c r="D149" s="70" t="s">
        <v>346</v>
      </c>
      <c r="E149" s="40" t="s">
        <v>419</v>
      </c>
      <c r="F149" s="45"/>
    </row>
    <row r="150" spans="1:6" ht="30">
      <c r="A150" s="61" t="s">
        <v>407</v>
      </c>
      <c r="B150" s="45" t="s">
        <v>587</v>
      </c>
      <c r="C150" s="40" t="s">
        <v>432</v>
      </c>
      <c r="D150" s="70" t="s">
        <v>346</v>
      </c>
      <c r="E150" s="79" t="s">
        <v>420</v>
      </c>
      <c r="F150" s="45"/>
    </row>
    <row r="151" spans="1:6" ht="30">
      <c r="A151" s="61" t="s">
        <v>408</v>
      </c>
      <c r="B151" s="45" t="s">
        <v>587</v>
      </c>
      <c r="C151" s="40" t="s">
        <v>433</v>
      </c>
      <c r="D151" s="70" t="s">
        <v>346</v>
      </c>
      <c r="E151" s="79" t="s">
        <v>421</v>
      </c>
      <c r="F151" s="45"/>
    </row>
    <row r="152" spans="1:6" ht="30">
      <c r="A152" s="61" t="s">
        <v>409</v>
      </c>
      <c r="B152" s="45" t="s">
        <v>587</v>
      </c>
      <c r="C152" s="40" t="s">
        <v>434</v>
      </c>
      <c r="D152" s="70" t="s">
        <v>346</v>
      </c>
      <c r="E152" s="79" t="s">
        <v>422</v>
      </c>
      <c r="F152" s="45"/>
    </row>
    <row r="153" spans="1:6" ht="90">
      <c r="A153" s="61" t="s">
        <v>410</v>
      </c>
      <c r="B153" s="45" t="s">
        <v>411</v>
      </c>
      <c r="C153" s="40" t="s">
        <v>439</v>
      </c>
      <c r="D153" s="70" t="s">
        <v>10</v>
      </c>
      <c r="E153" s="79" t="s">
        <v>412</v>
      </c>
      <c r="F153" s="45"/>
    </row>
    <row r="154" spans="1:6" ht="30">
      <c r="A154" s="61" t="s">
        <v>413</v>
      </c>
      <c r="B154" s="69" t="s">
        <v>634</v>
      </c>
      <c r="C154" s="40" t="s">
        <v>299</v>
      </c>
      <c r="D154" s="45" t="s">
        <v>10</v>
      </c>
      <c r="E154" s="80" t="s">
        <v>423</v>
      </c>
      <c r="F154" s="45"/>
    </row>
    <row r="155" spans="1:6" ht="45">
      <c r="A155" s="61" t="s">
        <v>414</v>
      </c>
      <c r="B155" s="69" t="s">
        <v>635</v>
      </c>
      <c r="C155" s="40" t="s">
        <v>299</v>
      </c>
      <c r="D155" s="45" t="s">
        <v>10</v>
      </c>
      <c r="E155" s="80" t="s">
        <v>661</v>
      </c>
      <c r="F155" s="45"/>
    </row>
    <row r="156" spans="1:6" ht="75">
      <c r="A156" s="61" t="s">
        <v>415</v>
      </c>
      <c r="B156" s="69" t="s">
        <v>636</v>
      </c>
      <c r="C156" s="40" t="s">
        <v>299</v>
      </c>
      <c r="D156" s="45" t="s">
        <v>10</v>
      </c>
      <c r="E156" s="80" t="s">
        <v>662</v>
      </c>
      <c r="F156" s="45"/>
    </row>
    <row r="157" spans="1:6" ht="30">
      <c r="A157" s="61" t="s">
        <v>424</v>
      </c>
      <c r="B157" s="45" t="s">
        <v>598</v>
      </c>
      <c r="C157" s="40" t="s">
        <v>299</v>
      </c>
      <c r="D157" s="45" t="s">
        <v>10</v>
      </c>
      <c r="E157" s="81" t="s">
        <v>436</v>
      </c>
      <c r="F157" s="45"/>
    </row>
    <row r="158" spans="1:6" ht="30">
      <c r="A158" s="61" t="s">
        <v>425</v>
      </c>
      <c r="B158" s="45" t="s">
        <v>599</v>
      </c>
      <c r="C158" s="40" t="s">
        <v>299</v>
      </c>
      <c r="D158" s="45" t="s">
        <v>10</v>
      </c>
      <c r="E158" s="81" t="s">
        <v>437</v>
      </c>
      <c r="F158" s="45"/>
    </row>
    <row r="159" spans="1:6" ht="30">
      <c r="A159" s="61" t="s">
        <v>692</v>
      </c>
      <c r="B159" s="45" t="s">
        <v>10</v>
      </c>
      <c r="C159" s="40" t="s">
        <v>463</v>
      </c>
      <c r="D159" s="45" t="s">
        <v>476</v>
      </c>
      <c r="E159" s="79" t="s">
        <v>464</v>
      </c>
      <c r="F159" s="45"/>
    </row>
    <row r="160" spans="1:6" ht="45">
      <c r="A160" s="61" t="s">
        <v>693</v>
      </c>
      <c r="B160" s="45" t="s">
        <v>10</v>
      </c>
      <c r="C160" s="40" t="s">
        <v>467</v>
      </c>
      <c r="D160" s="45" t="s">
        <v>468</v>
      </c>
      <c r="E160" s="79" t="s">
        <v>469</v>
      </c>
      <c r="F160" s="45" t="s">
        <v>17</v>
      </c>
    </row>
    <row r="161" spans="1:6" ht="15">
      <c r="A161" s="45" t="s">
        <v>474</v>
      </c>
      <c r="B161" s="45" t="s">
        <v>637</v>
      </c>
      <c r="C161" s="40" t="s">
        <v>299</v>
      </c>
      <c r="D161" s="45" t="s">
        <v>10</v>
      </c>
      <c r="E161" s="80" t="s">
        <v>478</v>
      </c>
      <c r="F161" s="45" t="s">
        <v>17</v>
      </c>
    </row>
    <row r="162" spans="1:6" ht="15">
      <c r="A162" s="45" t="s">
        <v>473</v>
      </c>
      <c r="B162" s="45" t="s">
        <v>638</v>
      </c>
      <c r="C162" s="40" t="s">
        <v>299</v>
      </c>
      <c r="D162" s="45" t="s">
        <v>10</v>
      </c>
      <c r="E162" s="80" t="s">
        <v>479</v>
      </c>
      <c r="F162" s="45" t="s">
        <v>17</v>
      </c>
    </row>
    <row r="163" spans="1:6" ht="30">
      <c r="A163" s="45" t="s">
        <v>454</v>
      </c>
      <c r="B163" s="45" t="s">
        <v>10</v>
      </c>
      <c r="C163" s="40" t="s">
        <v>443</v>
      </c>
      <c r="D163" s="45" t="s">
        <v>444</v>
      </c>
      <c r="E163" s="40" t="s">
        <v>445</v>
      </c>
      <c r="F163" s="45" t="s">
        <v>17</v>
      </c>
    </row>
    <row r="164" spans="1:6" ht="30">
      <c r="A164" s="45" t="s">
        <v>455</v>
      </c>
      <c r="B164" s="45" t="s">
        <v>10</v>
      </c>
      <c r="C164" s="40" t="s">
        <v>446</v>
      </c>
      <c r="D164" s="45" t="s">
        <v>444</v>
      </c>
      <c r="E164" s="40" t="s">
        <v>447</v>
      </c>
      <c r="F164" s="45" t="s">
        <v>17</v>
      </c>
    </row>
    <row r="165" spans="1:6" ht="45">
      <c r="A165" s="45" t="s">
        <v>456</v>
      </c>
      <c r="B165" s="45" t="s">
        <v>10</v>
      </c>
      <c r="C165" s="40" t="s">
        <v>457</v>
      </c>
      <c r="D165" s="45" t="s">
        <v>458</v>
      </c>
      <c r="E165" s="40" t="s">
        <v>465</v>
      </c>
      <c r="F165" s="45" t="s">
        <v>17</v>
      </c>
    </row>
    <row r="166" spans="1:6" ht="30">
      <c r="A166" s="45" t="s">
        <v>459</v>
      </c>
      <c r="B166" s="45" t="s">
        <v>10</v>
      </c>
      <c r="C166" s="40" t="s">
        <v>448</v>
      </c>
      <c r="D166" s="45" t="s">
        <v>444</v>
      </c>
      <c r="E166" s="40" t="s">
        <v>449</v>
      </c>
      <c r="F166" s="45" t="s">
        <v>17</v>
      </c>
    </row>
    <row r="167" spans="1:6" ht="45">
      <c r="A167" s="45" t="s">
        <v>460</v>
      </c>
      <c r="B167" s="45" t="s">
        <v>10</v>
      </c>
      <c r="C167" s="40" t="s">
        <v>450</v>
      </c>
      <c r="D167" s="45" t="s">
        <v>451</v>
      </c>
      <c r="E167" s="40" t="s">
        <v>452</v>
      </c>
      <c r="F167" s="45" t="s">
        <v>17</v>
      </c>
    </row>
    <row r="168" spans="1:6" ht="30">
      <c r="A168" s="45" t="s">
        <v>461</v>
      </c>
      <c r="B168" s="45" t="s">
        <v>10</v>
      </c>
      <c r="C168" s="40" t="s">
        <v>462</v>
      </c>
      <c r="D168" s="45" t="s">
        <v>444</v>
      </c>
      <c r="E168" s="40" t="s">
        <v>453</v>
      </c>
      <c r="F168" s="45" t="s">
        <v>17</v>
      </c>
    </row>
    <row r="169" spans="1:6" ht="60">
      <c r="A169" s="45" t="s">
        <v>477</v>
      </c>
      <c r="B169" s="45" t="s">
        <v>639</v>
      </c>
      <c r="C169" s="40" t="s">
        <v>450</v>
      </c>
      <c r="D169" s="45" t="s">
        <v>471</v>
      </c>
      <c r="E169" s="43" t="s">
        <v>472</v>
      </c>
      <c r="F169" s="45" t="s">
        <v>17</v>
      </c>
    </row>
    <row r="170" spans="1:6" ht="45">
      <c r="A170" s="24" t="s">
        <v>491</v>
      </c>
      <c r="B170" s="24" t="s">
        <v>569</v>
      </c>
      <c r="C170" s="26" t="s">
        <v>492</v>
      </c>
      <c r="D170" s="24" t="s">
        <v>417</v>
      </c>
      <c r="E170" s="48" t="s">
        <v>493</v>
      </c>
      <c r="F170" s="45" t="s">
        <v>17</v>
      </c>
    </row>
    <row r="171" spans="1:6" ht="75">
      <c r="A171" s="24" t="s">
        <v>494</v>
      </c>
      <c r="B171" s="24" t="s">
        <v>640</v>
      </c>
      <c r="C171" s="26" t="s">
        <v>498</v>
      </c>
      <c r="D171" s="24" t="s">
        <v>10</v>
      </c>
      <c r="E171" s="26" t="s">
        <v>663</v>
      </c>
      <c r="F171" s="45"/>
    </row>
    <row r="172" spans="1:6" ht="45">
      <c r="A172" s="24" t="s">
        <v>495</v>
      </c>
      <c r="B172" s="24" t="s">
        <v>641</v>
      </c>
      <c r="C172" s="26" t="s">
        <v>299</v>
      </c>
      <c r="D172" s="24" t="s">
        <v>10</v>
      </c>
      <c r="E172" s="75" t="s">
        <v>703</v>
      </c>
      <c r="F172" s="45"/>
    </row>
    <row r="173" spans="1:6" ht="30">
      <c r="A173" s="24" t="s">
        <v>499</v>
      </c>
      <c r="B173" s="24" t="s">
        <v>642</v>
      </c>
      <c r="C173" s="26" t="s">
        <v>500</v>
      </c>
      <c r="D173" s="24" t="s">
        <v>94</v>
      </c>
      <c r="E173" s="26" t="s">
        <v>503</v>
      </c>
      <c r="F173" s="45"/>
    </row>
    <row r="174" spans="1:6" ht="30">
      <c r="A174" s="24" t="s">
        <v>504</v>
      </c>
      <c r="B174" s="24" t="s">
        <v>642</v>
      </c>
      <c r="C174" s="26" t="s">
        <v>501</v>
      </c>
      <c r="D174" s="24" t="s">
        <v>94</v>
      </c>
      <c r="E174" s="26" t="s">
        <v>502</v>
      </c>
      <c r="F174" s="45"/>
    </row>
    <row r="175" spans="1:6" ht="60">
      <c r="A175" s="24" t="s">
        <v>505</v>
      </c>
      <c r="B175" s="24" t="s">
        <v>643</v>
      </c>
      <c r="C175" s="26" t="s">
        <v>506</v>
      </c>
      <c r="D175" s="24" t="s">
        <v>10</v>
      </c>
      <c r="E175" s="26" t="s">
        <v>507</v>
      </c>
      <c r="F175" s="45"/>
    </row>
    <row r="176" spans="1:6" ht="75">
      <c r="A176" s="24" t="s">
        <v>508</v>
      </c>
      <c r="B176" s="24" t="s">
        <v>644</v>
      </c>
      <c r="C176" s="26" t="s">
        <v>510</v>
      </c>
      <c r="D176" s="24" t="s">
        <v>509</v>
      </c>
      <c r="E176" s="26" t="s">
        <v>724</v>
      </c>
      <c r="F176" s="45"/>
    </row>
    <row r="177" spans="1:6" ht="45">
      <c r="A177" s="60" t="s">
        <v>546</v>
      </c>
      <c r="B177" s="66" t="s">
        <v>645</v>
      </c>
      <c r="C177" s="40" t="s">
        <v>547</v>
      </c>
      <c r="D177" s="45" t="s">
        <v>10</v>
      </c>
      <c r="E177" s="40" t="s">
        <v>545</v>
      </c>
      <c r="F177" s="18"/>
    </row>
    <row r="178" spans="1:6" ht="30">
      <c r="A178" s="60" t="s">
        <v>514</v>
      </c>
      <c r="B178" s="66" t="s">
        <v>513</v>
      </c>
      <c r="C178" s="26" t="s">
        <v>520</v>
      </c>
      <c r="D178" s="24" t="s">
        <v>10</v>
      </c>
      <c r="E178" s="26" t="s">
        <v>59</v>
      </c>
      <c r="F178" s="18"/>
    </row>
    <row r="179" spans="1:6" ht="30">
      <c r="A179" s="60" t="s">
        <v>515</v>
      </c>
      <c r="B179" s="66" t="s">
        <v>513</v>
      </c>
      <c r="C179" s="26" t="s">
        <v>45</v>
      </c>
      <c r="D179" s="24" t="s">
        <v>60</v>
      </c>
      <c r="E179" s="26" t="s">
        <v>61</v>
      </c>
      <c r="F179" s="18"/>
    </row>
    <row r="180" spans="1:6" ht="30">
      <c r="A180" s="60" t="s">
        <v>516</v>
      </c>
      <c r="B180" s="66" t="s">
        <v>513</v>
      </c>
      <c r="C180" s="40" t="s">
        <v>519</v>
      </c>
      <c r="D180" s="24" t="s">
        <v>60</v>
      </c>
      <c r="E180" s="26" t="s">
        <v>53</v>
      </c>
      <c r="F180" s="18"/>
    </row>
    <row r="181" spans="1:6" ht="75">
      <c r="A181" s="60" t="s">
        <v>517</v>
      </c>
      <c r="B181" s="66" t="s">
        <v>513</v>
      </c>
      <c r="C181" s="40" t="s">
        <v>352</v>
      </c>
      <c r="D181" s="24" t="s">
        <v>384</v>
      </c>
      <c r="E181" s="26" t="s">
        <v>62</v>
      </c>
      <c r="F181" s="18"/>
    </row>
    <row r="182" spans="1:6" ht="30">
      <c r="A182" s="60" t="s">
        <v>518</v>
      </c>
      <c r="B182" s="66" t="s">
        <v>513</v>
      </c>
      <c r="C182" s="40" t="s">
        <v>353</v>
      </c>
      <c r="D182" s="24" t="s">
        <v>382</v>
      </c>
      <c r="E182" s="26" t="s">
        <v>62</v>
      </c>
      <c r="F182" s="18"/>
    </row>
    <row r="183" spans="1:6" ht="30">
      <c r="A183" s="60" t="s">
        <v>522</v>
      </c>
      <c r="B183" s="66" t="s">
        <v>521</v>
      </c>
      <c r="C183" s="26" t="s">
        <v>523</v>
      </c>
      <c r="D183" s="24" t="s">
        <v>10</v>
      </c>
      <c r="E183" s="26" t="s">
        <v>524</v>
      </c>
      <c r="F183" s="18"/>
    </row>
    <row r="184" spans="1:6" ht="60">
      <c r="A184" s="60" t="s">
        <v>525</v>
      </c>
      <c r="B184" s="66" t="s">
        <v>512</v>
      </c>
      <c r="C184" s="71" t="s">
        <v>279</v>
      </c>
      <c r="D184" s="24" t="s">
        <v>386</v>
      </c>
      <c r="E184" s="74" t="s">
        <v>280</v>
      </c>
      <c r="F184" s="18"/>
    </row>
    <row r="185" spans="1:6" ht="75">
      <c r="A185" s="60" t="s">
        <v>526</v>
      </c>
      <c r="B185" s="66" t="s">
        <v>512</v>
      </c>
      <c r="C185" s="71" t="s">
        <v>281</v>
      </c>
      <c r="D185" s="24" t="s">
        <v>385</v>
      </c>
      <c r="E185" s="74" t="s">
        <v>351</v>
      </c>
      <c r="F185" s="18"/>
    </row>
    <row r="186" spans="1:6" ht="45">
      <c r="A186" s="60" t="s">
        <v>527</v>
      </c>
      <c r="B186" s="66" t="s">
        <v>528</v>
      </c>
      <c r="C186" s="40" t="s">
        <v>537</v>
      </c>
      <c r="D186" s="45" t="s">
        <v>10</v>
      </c>
      <c r="E186" s="40" t="s">
        <v>715</v>
      </c>
      <c r="F186" s="18"/>
    </row>
    <row r="187" spans="1:6" ht="30">
      <c r="A187" s="60" t="s">
        <v>530</v>
      </c>
      <c r="B187" s="66" t="s">
        <v>529</v>
      </c>
      <c r="C187" s="40" t="s">
        <v>538</v>
      </c>
      <c r="D187" s="45" t="s">
        <v>10</v>
      </c>
      <c r="E187" s="40" t="s">
        <v>706</v>
      </c>
      <c r="F187" s="18"/>
    </row>
    <row r="188" spans="1:6" ht="30">
      <c r="A188" s="60" t="s">
        <v>531</v>
      </c>
      <c r="B188" s="66" t="s">
        <v>534</v>
      </c>
      <c r="C188" s="40" t="s">
        <v>539</v>
      </c>
      <c r="D188" s="45" t="s">
        <v>10</v>
      </c>
      <c r="E188" s="40" t="s">
        <v>708</v>
      </c>
      <c r="F188" s="18"/>
    </row>
    <row r="189" spans="1:6" ht="30">
      <c r="A189" s="60" t="s">
        <v>532</v>
      </c>
      <c r="B189" s="66" t="s">
        <v>535</v>
      </c>
      <c r="C189" s="40" t="s">
        <v>540</v>
      </c>
      <c r="D189" s="45" t="s">
        <v>10</v>
      </c>
      <c r="E189" s="40" t="s">
        <v>707</v>
      </c>
      <c r="F189" s="18"/>
    </row>
    <row r="190" spans="1:6" ht="45">
      <c r="A190" s="60" t="s">
        <v>533</v>
      </c>
      <c r="B190" s="66" t="s">
        <v>536</v>
      </c>
      <c r="C190" s="40" t="s">
        <v>541</v>
      </c>
      <c r="D190" s="45" t="s">
        <v>10</v>
      </c>
      <c r="E190" s="40" t="s">
        <v>392</v>
      </c>
      <c r="F190" s="18"/>
    </row>
    <row r="191" spans="1:6" ht="45">
      <c r="A191" s="60" t="s">
        <v>542</v>
      </c>
      <c r="B191" s="66" t="s">
        <v>543</v>
      </c>
      <c r="C191" s="40" t="s">
        <v>544</v>
      </c>
      <c r="D191" s="45" t="s">
        <v>10</v>
      </c>
      <c r="E191" s="40" t="s">
        <v>545</v>
      </c>
      <c r="F191" s="18"/>
    </row>
    <row r="192" spans="1:6" ht="30">
      <c r="A192" s="60" t="s">
        <v>548</v>
      </c>
      <c r="B192" s="66" t="s">
        <v>549</v>
      </c>
      <c r="C192" s="40" t="s">
        <v>283</v>
      </c>
      <c r="D192" s="45" t="s">
        <v>10</v>
      </c>
      <c r="E192" s="40" t="s">
        <v>274</v>
      </c>
      <c r="F192" s="18"/>
    </row>
    <row r="193" spans="1:6" ht="60">
      <c r="A193" s="60" t="s">
        <v>550</v>
      </c>
      <c r="B193" s="66" t="s">
        <v>551</v>
      </c>
      <c r="C193" s="40" t="s">
        <v>450</v>
      </c>
      <c r="D193" s="45" t="s">
        <v>471</v>
      </c>
      <c r="E193" s="43" t="s">
        <v>472</v>
      </c>
      <c r="F193" s="18"/>
    </row>
    <row r="194" spans="1:6" ht="75">
      <c r="A194" s="60" t="s">
        <v>552</v>
      </c>
      <c r="B194" s="66" t="s">
        <v>553</v>
      </c>
      <c r="C194" s="40" t="s">
        <v>729</v>
      </c>
      <c r="D194" s="45" t="s">
        <v>10</v>
      </c>
      <c r="E194" s="40" t="s">
        <v>730</v>
      </c>
      <c r="F194" s="18"/>
    </row>
    <row r="195" spans="1:6" ht="30">
      <c r="A195" s="60" t="s">
        <v>559</v>
      </c>
      <c r="B195" s="45" t="s">
        <v>554</v>
      </c>
      <c r="C195" s="40" t="s">
        <v>657</v>
      </c>
      <c r="D195" s="45" t="s">
        <v>10</v>
      </c>
      <c r="E195" s="40" t="s">
        <v>258</v>
      </c>
      <c r="F195" s="18"/>
    </row>
    <row r="196" spans="1:6" ht="60">
      <c r="A196" s="60" t="s">
        <v>560</v>
      </c>
      <c r="B196" s="45" t="s">
        <v>555</v>
      </c>
      <c r="C196" s="40" t="s">
        <v>259</v>
      </c>
      <c r="D196" s="45" t="s">
        <v>10</v>
      </c>
      <c r="E196" s="40" t="s">
        <v>273</v>
      </c>
      <c r="F196" s="18"/>
    </row>
    <row r="197" spans="1:6" ht="30">
      <c r="A197" s="60" t="s">
        <v>561</v>
      </c>
      <c r="B197" s="45" t="s">
        <v>556</v>
      </c>
      <c r="C197" s="40" t="s">
        <v>260</v>
      </c>
      <c r="D197" s="45" t="s">
        <v>10</v>
      </c>
      <c r="E197" s="40" t="s">
        <v>261</v>
      </c>
      <c r="F197" s="18"/>
    </row>
    <row r="198" spans="1:6" ht="45">
      <c r="A198" s="60" t="s">
        <v>562</v>
      </c>
      <c r="B198" s="45" t="s">
        <v>557</v>
      </c>
      <c r="C198" s="40" t="s">
        <v>262</v>
      </c>
      <c r="D198" s="45" t="s">
        <v>10</v>
      </c>
      <c r="E198" s="40" t="s">
        <v>263</v>
      </c>
      <c r="F198" s="18"/>
    </row>
    <row r="199" spans="1:6" ht="60">
      <c r="A199" s="60" t="s">
        <v>563</v>
      </c>
      <c r="B199" s="45" t="s">
        <v>558</v>
      </c>
      <c r="C199" s="40" t="s">
        <v>264</v>
      </c>
      <c r="D199" s="45" t="s">
        <v>10</v>
      </c>
      <c r="E199" s="40" t="s">
        <v>265</v>
      </c>
      <c r="F199" s="18"/>
    </row>
    <row r="200" spans="1:6" ht="30">
      <c r="A200" s="45" t="s">
        <v>699</v>
      </c>
      <c r="B200" s="45" t="s">
        <v>700</v>
      </c>
      <c r="C200" s="40" t="s">
        <v>701</v>
      </c>
      <c r="D200" s="45" t="s">
        <v>10</v>
      </c>
      <c r="E200" s="40" t="s">
        <v>702</v>
      </c>
      <c r="F200" s="18"/>
    </row>
    <row r="201" spans="1:5" ht="60">
      <c r="A201" s="45" t="s">
        <v>709</v>
      </c>
      <c r="B201" s="45" t="s">
        <v>711</v>
      </c>
      <c r="C201" s="40" t="s">
        <v>716</v>
      </c>
      <c r="D201" s="45" t="s">
        <v>713</v>
      </c>
      <c r="E201" s="40" t="s">
        <v>718</v>
      </c>
    </row>
    <row r="202" spans="1:5" ht="45">
      <c r="A202" s="45" t="s">
        <v>710</v>
      </c>
      <c r="B202" s="45" t="s">
        <v>712</v>
      </c>
      <c r="C202" s="40" t="s">
        <v>717</v>
      </c>
      <c r="D202" s="45" t="s">
        <v>714</v>
      </c>
      <c r="E202" s="59" t="s">
        <v>719</v>
      </c>
    </row>
    <row r="203" spans="1:5" ht="120">
      <c r="A203" s="45" t="s">
        <v>725</v>
      </c>
      <c r="B203" s="45" t="s">
        <v>726</v>
      </c>
      <c r="C203" s="40" t="s">
        <v>727</v>
      </c>
      <c r="D203" s="45" t="s">
        <v>10</v>
      </c>
      <c r="E203" s="40" t="s">
        <v>728</v>
      </c>
    </row>
    <row r="204" spans="1:5" ht="45">
      <c r="A204" s="45" t="s">
        <v>731</v>
      </c>
      <c r="B204" s="45" t="s">
        <v>732</v>
      </c>
      <c r="C204" s="40" t="s">
        <v>733</v>
      </c>
      <c r="D204" s="45" t="s">
        <v>10</v>
      </c>
      <c r="E204" s="40" t="s">
        <v>734</v>
      </c>
    </row>
    <row r="205" spans="1:5" ht="15">
      <c r="A205" s="45"/>
      <c r="B205" s="45"/>
      <c r="C205" s="40"/>
      <c r="D205" s="45"/>
      <c r="E205" s="40"/>
    </row>
    <row r="206" spans="1:5" ht="15">
      <c r="A206" s="45"/>
      <c r="B206" s="45"/>
      <c r="C206" s="40"/>
      <c r="D206" s="45"/>
      <c r="E206" s="40"/>
    </row>
    <row r="207" spans="1:5" ht="15">
      <c r="A207" s="45"/>
      <c r="B207" s="45"/>
      <c r="C207" s="40"/>
      <c r="D207" s="45"/>
      <c r="E207" s="40"/>
    </row>
    <row r="208" spans="1:5" ht="15">
      <c r="A208" s="45"/>
      <c r="B208" s="45"/>
      <c r="C208" s="40"/>
      <c r="D208" s="45"/>
      <c r="E208" s="40"/>
    </row>
    <row r="209" spans="1:5" ht="15">
      <c r="A209" s="45"/>
      <c r="B209" s="45"/>
      <c r="C209" s="40"/>
      <c r="D209" s="45"/>
      <c r="E209" s="40"/>
    </row>
    <row r="210" spans="1:5" ht="15">
      <c r="A210" s="45"/>
      <c r="B210" s="45"/>
      <c r="C210" s="40"/>
      <c r="D210" s="45"/>
      <c r="E210" s="40"/>
    </row>
    <row r="211" spans="1:5" ht="15">
      <c r="A211" s="45"/>
      <c r="B211" s="45"/>
      <c r="C211" s="40"/>
      <c r="D211" s="45"/>
      <c r="E211" s="40"/>
    </row>
    <row r="212" spans="1:5" ht="15">
      <c r="A212" s="45"/>
      <c r="B212" s="45"/>
      <c r="C212" s="40"/>
      <c r="D212" s="45"/>
      <c r="E212" s="40"/>
    </row>
    <row r="213" spans="1:5" ht="15">
      <c r="A213" s="45"/>
      <c r="B213" s="45"/>
      <c r="C213" s="40"/>
      <c r="D213" s="45"/>
      <c r="E213" s="40"/>
    </row>
    <row r="214" spans="1:5" ht="15">
      <c r="A214" s="45"/>
      <c r="B214" s="45"/>
      <c r="C214" s="40"/>
      <c r="D214" s="45"/>
      <c r="E214" s="40"/>
    </row>
    <row r="215" spans="1:5" ht="15">
      <c r="A215" s="45"/>
      <c r="B215" s="45"/>
      <c r="C215" s="40"/>
      <c r="D215" s="45"/>
      <c r="E215" s="40"/>
    </row>
    <row r="216" spans="1:5" ht="15">
      <c r="A216" s="45"/>
      <c r="B216" s="45"/>
      <c r="C216" s="40"/>
      <c r="D216" s="45"/>
      <c r="E216" s="40"/>
    </row>
    <row r="217" spans="1:5" ht="15">
      <c r="A217" s="45"/>
      <c r="B217" s="45"/>
      <c r="C217" s="40"/>
      <c r="D217" s="45"/>
      <c r="E217" s="40"/>
    </row>
    <row r="218" spans="1:5" ht="15">
      <c r="A218" s="45"/>
      <c r="B218" s="45"/>
      <c r="C218" s="40"/>
      <c r="D218" s="45"/>
      <c r="E218" s="40"/>
    </row>
    <row r="219" spans="1:5" ht="15">
      <c r="A219" s="45"/>
      <c r="B219" s="45"/>
      <c r="C219" s="40"/>
      <c r="D219" s="45"/>
      <c r="E219" s="40"/>
    </row>
    <row r="220" spans="1:5" ht="15">
      <c r="A220" s="45"/>
      <c r="B220" s="45"/>
      <c r="C220" s="40"/>
      <c r="D220" s="45"/>
      <c r="E220" s="40"/>
    </row>
    <row r="221" spans="1:5" ht="15">
      <c r="A221" s="45"/>
      <c r="B221" s="45"/>
      <c r="C221" s="40"/>
      <c r="D221" s="45"/>
      <c r="E221" s="40"/>
    </row>
    <row r="222" spans="1:5" ht="15">
      <c r="A222" s="45"/>
      <c r="B222" s="45"/>
      <c r="C222" s="40"/>
      <c r="D222" s="45"/>
      <c r="E222" s="40"/>
    </row>
    <row r="223" spans="1:5" ht="15">
      <c r="A223" s="45"/>
      <c r="B223" s="45"/>
      <c r="C223" s="40"/>
      <c r="D223" s="45"/>
      <c r="E223" s="40"/>
    </row>
    <row r="224" spans="1:5" ht="15">
      <c r="A224" s="45"/>
      <c r="B224" s="45"/>
      <c r="C224" s="40"/>
      <c r="D224" s="45"/>
      <c r="E224" s="40"/>
    </row>
    <row r="225" spans="1:5" ht="15">
      <c r="A225" s="45"/>
      <c r="B225" s="45"/>
      <c r="C225" s="40"/>
      <c r="D225" s="45"/>
      <c r="E225" s="40"/>
    </row>
    <row r="226" spans="1:5" ht="15">
      <c r="A226" s="45"/>
      <c r="B226" s="45"/>
      <c r="C226" s="40"/>
      <c r="D226" s="45"/>
      <c r="E226" s="40"/>
    </row>
    <row r="227" spans="1:5" ht="15">
      <c r="A227" s="45"/>
      <c r="B227" s="45"/>
      <c r="C227" s="40"/>
      <c r="D227" s="45"/>
      <c r="E227" s="40"/>
    </row>
    <row r="228" spans="1:5" ht="15">
      <c r="A228" s="45"/>
      <c r="B228" s="45"/>
      <c r="C228" s="40"/>
      <c r="D228" s="45"/>
      <c r="E228" s="40"/>
    </row>
    <row r="229" spans="1:5" ht="15">
      <c r="A229" s="45"/>
      <c r="B229" s="45"/>
      <c r="C229" s="40"/>
      <c r="D229" s="45"/>
      <c r="E229" s="40"/>
    </row>
    <row r="230" spans="1:5" ht="15">
      <c r="A230" s="45"/>
      <c r="B230" s="45"/>
      <c r="C230" s="40"/>
      <c r="D230" s="45"/>
      <c r="E230" s="40"/>
    </row>
    <row r="231" spans="1:5" ht="15">
      <c r="A231" s="45"/>
      <c r="B231" s="45"/>
      <c r="C231" s="40"/>
      <c r="D231" s="45"/>
      <c r="E231" s="40"/>
    </row>
    <row r="232" spans="1:5" ht="15">
      <c r="A232" s="45"/>
      <c r="B232" s="45"/>
      <c r="C232" s="40"/>
      <c r="D232" s="45"/>
      <c r="E232" s="40"/>
    </row>
    <row r="233" spans="1:5" ht="15">
      <c r="A233" s="45"/>
      <c r="B233" s="45"/>
      <c r="C233" s="40"/>
      <c r="D233" s="45"/>
      <c r="E233" s="40"/>
    </row>
    <row r="234" spans="1:5" ht="15">
      <c r="A234" s="45"/>
      <c r="B234" s="45"/>
      <c r="C234" s="40"/>
      <c r="D234" s="45"/>
      <c r="E234" s="40"/>
    </row>
    <row r="235" spans="1:5" ht="15">
      <c r="A235" s="45"/>
      <c r="B235" s="45"/>
      <c r="C235" s="40"/>
      <c r="D235" s="45"/>
      <c r="E235" s="40"/>
    </row>
    <row r="236" spans="1:5" ht="15">
      <c r="A236" s="45"/>
      <c r="B236" s="45"/>
      <c r="C236" s="40"/>
      <c r="D236" s="45"/>
      <c r="E236" s="40"/>
    </row>
    <row r="237" spans="1:5" ht="15">
      <c r="A237" s="45"/>
      <c r="B237" s="45"/>
      <c r="C237" s="40"/>
      <c r="D237" s="45"/>
      <c r="E237" s="40"/>
    </row>
    <row r="238" spans="1:5" ht="15">
      <c r="A238" s="45"/>
      <c r="B238" s="45"/>
      <c r="C238" s="40"/>
      <c r="D238" s="45"/>
      <c r="E238" s="40"/>
    </row>
    <row r="239" spans="1:5" ht="15">
      <c r="A239" s="45"/>
      <c r="B239" s="45"/>
      <c r="C239" s="40"/>
      <c r="D239" s="45"/>
      <c r="E239" s="40"/>
    </row>
    <row r="240" spans="1:5" ht="15">
      <c r="A240" s="45"/>
      <c r="B240" s="45"/>
      <c r="C240" s="40"/>
      <c r="D240" s="45"/>
      <c r="E240" s="40"/>
    </row>
    <row r="241" spans="1:5" ht="15">
      <c r="A241" s="45"/>
      <c r="B241" s="45"/>
      <c r="C241" s="40"/>
      <c r="D241" s="45"/>
      <c r="E241" s="40"/>
    </row>
    <row r="242" spans="1:5" ht="15">
      <c r="A242" s="45"/>
      <c r="B242" s="45"/>
      <c r="C242" s="40"/>
      <c r="D242" s="45"/>
      <c r="E242" s="40"/>
    </row>
    <row r="243" spans="1:5" ht="15">
      <c r="A243" s="45"/>
      <c r="B243" s="45"/>
      <c r="C243" s="40"/>
      <c r="D243" s="45"/>
      <c r="E243" s="40"/>
    </row>
    <row r="244" spans="1:5" ht="15">
      <c r="A244" s="45"/>
      <c r="B244" s="45"/>
      <c r="C244" s="40"/>
      <c r="D244" s="45"/>
      <c r="E244" s="40"/>
    </row>
    <row r="245" spans="1:5" ht="15">
      <c r="A245" s="45"/>
      <c r="B245" s="45"/>
      <c r="C245" s="40"/>
      <c r="D245" s="45"/>
      <c r="E245" s="40"/>
    </row>
    <row r="246" spans="1:5" ht="15">
      <c r="A246" s="45"/>
      <c r="B246" s="45"/>
      <c r="C246" s="40"/>
      <c r="D246" s="45"/>
      <c r="E246" s="40"/>
    </row>
    <row r="247" spans="1:5" ht="15">
      <c r="A247" s="45"/>
      <c r="B247" s="45"/>
      <c r="C247" s="40"/>
      <c r="D247" s="45"/>
      <c r="E247" s="40"/>
    </row>
    <row r="248" spans="1:5" ht="15">
      <c r="A248" s="45"/>
      <c r="B248" s="45"/>
      <c r="C248" s="40"/>
      <c r="D248" s="45"/>
      <c r="E248" s="40"/>
    </row>
    <row r="249" spans="1:5" ht="15">
      <c r="A249" s="45"/>
      <c r="B249" s="45"/>
      <c r="C249" s="40"/>
      <c r="D249" s="45"/>
      <c r="E249" s="40"/>
    </row>
    <row r="250" spans="1:5" ht="15">
      <c r="A250" s="45"/>
      <c r="B250" s="45"/>
      <c r="C250" s="40"/>
      <c r="D250" s="45"/>
      <c r="E250" s="40"/>
    </row>
    <row r="251" spans="1:5" ht="15">
      <c r="A251" s="45"/>
      <c r="B251" s="45"/>
      <c r="C251" s="40"/>
      <c r="D251" s="45"/>
      <c r="E251" s="40"/>
    </row>
    <row r="252" spans="1:5" ht="15">
      <c r="A252" s="45"/>
      <c r="B252" s="45"/>
      <c r="C252" s="40"/>
      <c r="D252" s="45"/>
      <c r="E252" s="40"/>
    </row>
    <row r="253" spans="1:5" ht="15">
      <c r="A253" s="45"/>
      <c r="B253" s="45"/>
      <c r="C253" s="40"/>
      <c r="D253" s="45"/>
      <c r="E253" s="40"/>
    </row>
    <row r="254" spans="1:5" ht="15">
      <c r="A254" s="45"/>
      <c r="B254" s="45"/>
      <c r="C254" s="40"/>
      <c r="D254" s="45"/>
      <c r="E254" s="40"/>
    </row>
    <row r="255" spans="1:5" ht="15">
      <c r="A255" s="45"/>
      <c r="B255" s="45"/>
      <c r="C255" s="40"/>
      <c r="D255" s="45"/>
      <c r="E255" s="40"/>
    </row>
    <row r="256" spans="1:5" ht="15">
      <c r="A256" s="45"/>
      <c r="B256" s="45"/>
      <c r="C256" s="40"/>
      <c r="D256" s="45"/>
      <c r="E256" s="40"/>
    </row>
    <row r="257" spans="1:5" ht="15">
      <c r="A257" s="45"/>
      <c r="B257" s="45"/>
      <c r="C257" s="40"/>
      <c r="D257" s="45"/>
      <c r="E257" s="40"/>
    </row>
    <row r="258" spans="1:5" ht="15">
      <c r="A258" s="45"/>
      <c r="B258" s="45"/>
      <c r="C258" s="40"/>
      <c r="D258" s="45"/>
      <c r="E258" s="40"/>
    </row>
    <row r="259" spans="1:5" ht="15">
      <c r="A259" s="45"/>
      <c r="B259" s="45"/>
      <c r="C259" s="40"/>
      <c r="D259" s="45"/>
      <c r="E259" s="40"/>
    </row>
    <row r="260" spans="1:5" ht="15">
      <c r="A260" s="45"/>
      <c r="B260" s="45"/>
      <c r="C260" s="40"/>
      <c r="D260" s="45"/>
      <c r="E260" s="40"/>
    </row>
    <row r="261" spans="1:5" ht="15">
      <c r="A261" s="45"/>
      <c r="B261" s="45"/>
      <c r="C261" s="40"/>
      <c r="D261" s="45"/>
      <c r="E261" s="40"/>
    </row>
    <row r="262" spans="1:5" ht="15">
      <c r="A262" s="45"/>
      <c r="B262" s="45"/>
      <c r="C262" s="40"/>
      <c r="D262" s="45"/>
      <c r="E262" s="40"/>
    </row>
    <row r="263" spans="1:5" ht="15">
      <c r="A263" s="45"/>
      <c r="B263" s="45"/>
      <c r="C263" s="40"/>
      <c r="D263" s="45"/>
      <c r="E263" s="40"/>
    </row>
    <row r="264" spans="1:5" ht="15">
      <c r="A264" s="45"/>
      <c r="B264" s="45"/>
      <c r="C264" s="40"/>
      <c r="D264" s="45"/>
      <c r="E264" s="40"/>
    </row>
    <row r="265" spans="1:5" ht="15">
      <c r="A265" s="45"/>
      <c r="B265" s="45"/>
      <c r="C265" s="40"/>
      <c r="D265" s="45"/>
      <c r="E265" s="40"/>
    </row>
    <row r="266" spans="1:5" ht="15">
      <c r="A266" s="45"/>
      <c r="B266" s="45"/>
      <c r="C266" s="40"/>
      <c r="D266" s="45"/>
      <c r="E266" s="40"/>
    </row>
    <row r="267" spans="1:5" ht="15">
      <c r="A267" s="45"/>
      <c r="B267" s="45"/>
      <c r="C267" s="40"/>
      <c r="D267" s="45"/>
      <c r="E267" s="40"/>
    </row>
    <row r="268" spans="1:5" ht="15">
      <c r="A268" s="45"/>
      <c r="B268" s="45"/>
      <c r="C268" s="40"/>
      <c r="D268" s="45"/>
      <c r="E268" s="40"/>
    </row>
    <row r="269" spans="1:5" ht="15">
      <c r="A269" s="45"/>
      <c r="B269" s="45"/>
      <c r="C269" s="40"/>
      <c r="D269" s="45"/>
      <c r="E269" s="40"/>
    </row>
    <row r="270" spans="1:5" ht="15">
      <c r="A270" s="45"/>
      <c r="B270" s="45"/>
      <c r="C270" s="40"/>
      <c r="D270" s="45"/>
      <c r="E270" s="40"/>
    </row>
    <row r="271" spans="1:5" ht="15">
      <c r="A271" s="45"/>
      <c r="B271" s="45"/>
      <c r="C271" s="40"/>
      <c r="D271" s="45"/>
      <c r="E271" s="40"/>
    </row>
    <row r="272" spans="1:5" ht="15">
      <c r="A272" s="45"/>
      <c r="B272" s="45"/>
      <c r="C272" s="40"/>
      <c r="D272" s="45"/>
      <c r="E272" s="40"/>
    </row>
    <row r="273" spans="1:5" ht="15">
      <c r="A273" s="45"/>
      <c r="B273" s="45"/>
      <c r="C273" s="40"/>
      <c r="D273" s="45"/>
      <c r="E273" s="40"/>
    </row>
    <row r="274" spans="1:5" ht="15">
      <c r="A274" s="45"/>
      <c r="B274" s="45"/>
      <c r="C274" s="40"/>
      <c r="D274" s="45"/>
      <c r="E274" s="40"/>
    </row>
    <row r="275" spans="1:5" ht="15">
      <c r="A275" s="45"/>
      <c r="B275" s="45"/>
      <c r="C275" s="40"/>
      <c r="D275" s="45"/>
      <c r="E275" s="40"/>
    </row>
    <row r="276" spans="1:5" ht="15">
      <c r="A276" s="45"/>
      <c r="B276" s="45"/>
      <c r="C276" s="40"/>
      <c r="D276" s="45"/>
      <c r="E276" s="40"/>
    </row>
    <row r="277" spans="1:5" ht="15">
      <c r="A277" s="45"/>
      <c r="B277" s="45"/>
      <c r="C277" s="40"/>
      <c r="D277" s="45"/>
      <c r="E277" s="40"/>
    </row>
    <row r="278" spans="1:5" ht="15">
      <c r="A278" s="45"/>
      <c r="B278" s="45"/>
      <c r="C278" s="40"/>
      <c r="D278" s="45"/>
      <c r="E278" s="40"/>
    </row>
    <row r="279" spans="1:5" ht="15">
      <c r="A279" s="45"/>
      <c r="B279" s="45"/>
      <c r="C279" s="40"/>
      <c r="D279" s="45"/>
      <c r="E279" s="40"/>
    </row>
    <row r="280" spans="1:5" ht="15">
      <c r="A280" s="45"/>
      <c r="B280" s="45"/>
      <c r="C280" s="40"/>
      <c r="D280" s="45"/>
      <c r="E280" s="40"/>
    </row>
    <row r="281" spans="1:5" ht="15">
      <c r="A281" s="45"/>
      <c r="B281" s="45"/>
      <c r="C281" s="40"/>
      <c r="D281" s="45"/>
      <c r="E281" s="40"/>
    </row>
    <row r="282" spans="1:5" ht="15">
      <c r="A282" s="45"/>
      <c r="B282" s="45"/>
      <c r="C282" s="40"/>
      <c r="D282" s="45"/>
      <c r="E282" s="40"/>
    </row>
    <row r="283" spans="1:5" ht="15">
      <c r="A283" s="45"/>
      <c r="B283" s="45"/>
      <c r="C283" s="40"/>
      <c r="D283" s="45"/>
      <c r="E283" s="40"/>
    </row>
    <row r="284" spans="1:5" ht="15">
      <c r="A284" s="45"/>
      <c r="B284" s="45"/>
      <c r="C284" s="40"/>
      <c r="D284" s="45"/>
      <c r="E284" s="40"/>
    </row>
    <row r="285" spans="1:5" ht="15">
      <c r="A285" s="45"/>
      <c r="B285" s="45"/>
      <c r="C285" s="40"/>
      <c r="D285" s="45"/>
      <c r="E285" s="40"/>
    </row>
    <row r="286" spans="1:5" ht="15">
      <c r="A286" s="45"/>
      <c r="B286" s="45"/>
      <c r="C286" s="40"/>
      <c r="D286" s="45"/>
      <c r="E286" s="40"/>
    </row>
    <row r="287" spans="1:5" ht="15">
      <c r="A287" s="45"/>
      <c r="B287" s="45"/>
      <c r="C287" s="40"/>
      <c r="D287" s="45"/>
      <c r="E287" s="40"/>
    </row>
    <row r="288" spans="1:5" ht="15">
      <c r="A288" s="45"/>
      <c r="B288" s="45"/>
      <c r="C288" s="40"/>
      <c r="D288" s="45"/>
      <c r="E288" s="40"/>
    </row>
    <row r="289" spans="1:5" ht="15">
      <c r="A289" s="45"/>
      <c r="B289" s="45"/>
      <c r="C289" s="40"/>
      <c r="D289" s="45"/>
      <c r="E289" s="40"/>
    </row>
    <row r="290" spans="1:5" ht="15">
      <c r="A290" s="45"/>
      <c r="B290" s="45"/>
      <c r="C290" s="40"/>
      <c r="D290" s="45"/>
      <c r="E290" s="40"/>
    </row>
    <row r="291" spans="1:5" ht="15">
      <c r="A291" s="45"/>
      <c r="B291" s="45"/>
      <c r="C291" s="40"/>
      <c r="D291" s="45"/>
      <c r="E291" s="40"/>
    </row>
    <row r="292" spans="1:5" ht="15">
      <c r="A292" s="45"/>
      <c r="B292" s="45"/>
      <c r="C292" s="40"/>
      <c r="D292" s="45"/>
      <c r="E292" s="40"/>
    </row>
    <row r="293" spans="1:5" ht="15">
      <c r="A293" s="45"/>
      <c r="B293" s="45"/>
      <c r="C293" s="40"/>
      <c r="D293" s="45"/>
      <c r="E293" s="40"/>
    </row>
    <row r="294" spans="1:5" ht="15">
      <c r="A294" s="45"/>
      <c r="B294" s="45"/>
      <c r="C294" s="40"/>
      <c r="D294" s="45"/>
      <c r="E294" s="40"/>
    </row>
    <row r="295" spans="1:5" ht="15">
      <c r="A295" s="45"/>
      <c r="B295" s="45"/>
      <c r="C295" s="40"/>
      <c r="D295" s="45"/>
      <c r="E295" s="40"/>
    </row>
    <row r="296" spans="1:5" ht="15">
      <c r="A296" s="45"/>
      <c r="B296" s="45"/>
      <c r="C296" s="40"/>
      <c r="D296" s="45"/>
      <c r="E296" s="40"/>
    </row>
    <row r="297" spans="1:5" ht="15">
      <c r="A297" s="45"/>
      <c r="B297" s="45"/>
      <c r="C297" s="40"/>
      <c r="D297" s="45"/>
      <c r="E297" s="40"/>
    </row>
    <row r="298" spans="1:5" ht="15">
      <c r="A298" s="45"/>
      <c r="B298" s="45"/>
      <c r="C298" s="40"/>
      <c r="D298" s="45"/>
      <c r="E298" s="40"/>
    </row>
    <row r="299" spans="1:5" ht="15">
      <c r="A299" s="45"/>
      <c r="B299" s="45"/>
      <c r="C299" s="40"/>
      <c r="D299" s="45"/>
      <c r="E299" s="40"/>
    </row>
    <row r="300" spans="1:5" ht="15">
      <c r="A300" s="45"/>
      <c r="B300" s="45"/>
      <c r="C300" s="40"/>
      <c r="D300" s="45"/>
      <c r="E300" s="40"/>
    </row>
    <row r="301" spans="1:5" ht="15">
      <c r="A301" s="45"/>
      <c r="B301" s="45"/>
      <c r="C301" s="40"/>
      <c r="D301" s="45"/>
      <c r="E301" s="40"/>
    </row>
    <row r="302" spans="1:5" ht="15">
      <c r="A302" s="45"/>
      <c r="B302" s="45"/>
      <c r="C302" s="40"/>
      <c r="D302" s="45"/>
      <c r="E302" s="40"/>
    </row>
    <row r="303" spans="1:5" ht="15">
      <c r="A303" s="45"/>
      <c r="B303" s="45"/>
      <c r="C303" s="40"/>
      <c r="D303" s="45"/>
      <c r="E303" s="40"/>
    </row>
    <row r="304" spans="1:5" ht="15">
      <c r="A304" s="45"/>
      <c r="B304" s="45"/>
      <c r="C304" s="40"/>
      <c r="D304" s="45"/>
      <c r="E304" s="40"/>
    </row>
    <row r="305" spans="1:5" ht="15">
      <c r="A305" s="45"/>
      <c r="B305" s="45"/>
      <c r="C305" s="40"/>
      <c r="D305" s="45"/>
      <c r="E305" s="40"/>
    </row>
    <row r="306" spans="1:5" ht="15">
      <c r="A306" s="45"/>
      <c r="B306" s="45"/>
      <c r="C306" s="40"/>
      <c r="D306" s="45"/>
      <c r="E306" s="40"/>
    </row>
    <row r="307" spans="1:5" ht="15">
      <c r="A307" s="45"/>
      <c r="B307" s="45"/>
      <c r="C307" s="40"/>
      <c r="D307" s="45"/>
      <c r="E307" s="40"/>
    </row>
    <row r="308" spans="1:5" ht="15">
      <c r="A308" s="45"/>
      <c r="B308" s="45"/>
      <c r="C308" s="40"/>
      <c r="D308" s="45"/>
      <c r="E308" s="40"/>
    </row>
    <row r="309" spans="1:5" ht="15">
      <c r="A309" s="45"/>
      <c r="B309" s="45"/>
      <c r="C309" s="40"/>
      <c r="D309" s="45"/>
      <c r="E309" s="40"/>
    </row>
    <row r="310" spans="1:5" ht="15">
      <c r="A310" s="45"/>
      <c r="B310" s="45"/>
      <c r="C310" s="40"/>
      <c r="D310" s="45"/>
      <c r="E310" s="40"/>
    </row>
    <row r="311" spans="1:5" ht="15">
      <c r="A311" s="45"/>
      <c r="B311" s="45"/>
      <c r="C311" s="40"/>
      <c r="D311" s="45"/>
      <c r="E311" s="40"/>
    </row>
    <row r="312" spans="1:5" ht="15">
      <c r="A312" s="45"/>
      <c r="B312" s="45"/>
      <c r="C312" s="40"/>
      <c r="D312" s="45"/>
      <c r="E312" s="40"/>
    </row>
    <row r="313" spans="1:5" ht="15">
      <c r="A313" s="45"/>
      <c r="B313" s="45"/>
      <c r="C313" s="40"/>
      <c r="D313" s="45"/>
      <c r="E313" s="40"/>
    </row>
    <row r="314" spans="1:5" ht="15">
      <c r="A314" s="45"/>
      <c r="B314" s="45"/>
      <c r="C314" s="40"/>
      <c r="D314" s="45"/>
      <c r="E314" s="40"/>
    </row>
    <row r="315" spans="1:5" ht="15">
      <c r="A315" s="45"/>
      <c r="B315" s="45"/>
      <c r="C315" s="40"/>
      <c r="D315" s="45"/>
      <c r="E315" s="40"/>
    </row>
    <row r="316" spans="1:5" ht="15">
      <c r="A316" s="45"/>
      <c r="B316" s="45"/>
      <c r="C316" s="40"/>
      <c r="D316" s="45"/>
      <c r="E316" s="40"/>
    </row>
    <row r="317" spans="1:5" ht="15">
      <c r="A317" s="45"/>
      <c r="B317" s="45"/>
      <c r="C317" s="40"/>
      <c r="D317" s="45"/>
      <c r="E317" s="40"/>
    </row>
    <row r="318" spans="1:5" ht="15">
      <c r="A318" s="45"/>
      <c r="B318" s="45"/>
      <c r="C318" s="40"/>
      <c r="D318" s="45"/>
      <c r="E318" s="40"/>
    </row>
    <row r="319" spans="1:5" ht="15">
      <c r="A319" s="45"/>
      <c r="B319" s="45"/>
      <c r="C319" s="40"/>
      <c r="D319" s="45"/>
      <c r="E319" s="40"/>
    </row>
    <row r="320" spans="1:5" ht="15">
      <c r="A320" s="45"/>
      <c r="B320" s="45"/>
      <c r="C320" s="40"/>
      <c r="D320" s="45"/>
      <c r="E320" s="40"/>
    </row>
    <row r="321" spans="1:5" ht="15">
      <c r="A321" s="45"/>
      <c r="B321" s="45"/>
      <c r="C321" s="40"/>
      <c r="D321" s="45"/>
      <c r="E321" s="40"/>
    </row>
    <row r="322" spans="1:5" ht="15">
      <c r="A322" s="45"/>
      <c r="B322" s="45"/>
      <c r="C322" s="40"/>
      <c r="D322" s="45"/>
      <c r="E322" s="40"/>
    </row>
    <row r="323" spans="1:5" ht="15">
      <c r="A323" s="45"/>
      <c r="B323" s="45"/>
      <c r="C323" s="40"/>
      <c r="D323" s="45"/>
      <c r="E323" s="40"/>
    </row>
    <row r="324" spans="1:5" ht="15">
      <c r="A324" s="45"/>
      <c r="B324" s="45"/>
      <c r="C324" s="40"/>
      <c r="D324" s="45"/>
      <c r="E324" s="40"/>
    </row>
    <row r="325" spans="1:5" ht="15">
      <c r="A325" s="45"/>
      <c r="B325" s="45"/>
      <c r="C325" s="40"/>
      <c r="D325" s="45"/>
      <c r="E325" s="40"/>
    </row>
    <row r="326" spans="1:5" ht="15">
      <c r="A326" s="45"/>
      <c r="B326" s="45"/>
      <c r="C326" s="40"/>
      <c r="D326" s="45"/>
      <c r="E326" s="40"/>
    </row>
    <row r="327" spans="1:5" ht="15">
      <c r="A327" s="45"/>
      <c r="B327" s="45"/>
      <c r="C327" s="40"/>
      <c r="D327" s="45"/>
      <c r="E327" s="40"/>
    </row>
    <row r="328" spans="1:5" ht="15">
      <c r="A328" s="45"/>
      <c r="B328" s="45"/>
      <c r="C328" s="40"/>
      <c r="D328" s="45"/>
      <c r="E328" s="40"/>
    </row>
    <row r="329" spans="1:5" ht="15">
      <c r="A329" s="45"/>
      <c r="B329" s="45"/>
      <c r="C329" s="40"/>
      <c r="D329" s="45"/>
      <c r="E329" s="40"/>
    </row>
    <row r="330" spans="1:5" ht="15">
      <c r="A330" s="45"/>
      <c r="B330" s="45"/>
      <c r="C330" s="40"/>
      <c r="D330" s="45"/>
      <c r="E330" s="40"/>
    </row>
    <row r="331" spans="1:5" ht="15">
      <c r="A331" s="45"/>
      <c r="B331" s="45"/>
      <c r="C331" s="40"/>
      <c r="D331" s="45"/>
      <c r="E331" s="40"/>
    </row>
    <row r="332" spans="1:5" ht="15">
      <c r="A332" s="45"/>
      <c r="B332" s="45"/>
      <c r="C332" s="40"/>
      <c r="D332" s="45"/>
      <c r="E332" s="40"/>
    </row>
    <row r="333" spans="1:5" ht="15">
      <c r="A333" s="45"/>
      <c r="B333" s="45"/>
      <c r="C333" s="40"/>
      <c r="D333" s="45"/>
      <c r="E333" s="40"/>
    </row>
    <row r="334" spans="1:5" ht="15">
      <c r="A334" s="45"/>
      <c r="B334" s="45"/>
      <c r="C334" s="40"/>
      <c r="D334" s="45"/>
      <c r="E334" s="40"/>
    </row>
    <row r="335" spans="1:5" ht="15">
      <c r="A335" s="45"/>
      <c r="B335" s="45"/>
      <c r="C335" s="40"/>
      <c r="D335" s="45"/>
      <c r="E335" s="40"/>
    </row>
    <row r="336" spans="1:5" ht="15">
      <c r="A336" s="45"/>
      <c r="B336" s="45"/>
      <c r="C336" s="40"/>
      <c r="D336" s="45"/>
      <c r="E336" s="40"/>
    </row>
    <row r="337" spans="1:5" ht="15">
      <c r="A337" s="45"/>
      <c r="B337" s="45"/>
      <c r="C337" s="40"/>
      <c r="D337" s="45"/>
      <c r="E337" s="40"/>
    </row>
    <row r="338" spans="1:5" ht="15">
      <c r="A338" s="45"/>
      <c r="B338" s="45"/>
      <c r="C338" s="40"/>
      <c r="D338" s="45"/>
      <c r="E338" s="40"/>
    </row>
    <row r="339" spans="1:5" ht="15">
      <c r="A339" s="45"/>
      <c r="B339" s="45"/>
      <c r="C339" s="40"/>
      <c r="D339" s="45"/>
      <c r="E339" s="40"/>
    </row>
    <row r="340" spans="1:5" ht="15">
      <c r="A340" s="45"/>
      <c r="B340" s="45"/>
      <c r="C340" s="40"/>
      <c r="D340" s="45"/>
      <c r="E340" s="40"/>
    </row>
    <row r="341" spans="1:5" ht="15">
      <c r="A341" s="45"/>
      <c r="B341" s="45"/>
      <c r="C341" s="40"/>
      <c r="D341" s="45"/>
      <c r="E341" s="40"/>
    </row>
    <row r="342" spans="1:5" ht="15">
      <c r="A342" s="45"/>
      <c r="B342" s="45"/>
      <c r="C342" s="40"/>
      <c r="D342" s="45"/>
      <c r="E342" s="40"/>
    </row>
    <row r="343" spans="1:5" ht="15">
      <c r="A343" s="45"/>
      <c r="B343" s="45"/>
      <c r="C343" s="40"/>
      <c r="D343" s="45"/>
      <c r="E343" s="40"/>
    </row>
    <row r="344" spans="1:5" ht="15">
      <c r="A344" s="45"/>
      <c r="B344" s="45"/>
      <c r="C344" s="40"/>
      <c r="D344" s="45"/>
      <c r="E344" s="40"/>
    </row>
    <row r="345" spans="1:5" ht="15">
      <c r="A345" s="45"/>
      <c r="B345" s="45"/>
      <c r="C345" s="40"/>
      <c r="D345" s="45"/>
      <c r="E345" s="40"/>
    </row>
    <row r="346" spans="1:5" ht="15">
      <c r="A346" s="45"/>
      <c r="B346" s="45"/>
      <c r="C346" s="40"/>
      <c r="D346" s="45"/>
      <c r="E346" s="40"/>
    </row>
    <row r="347" spans="1:5" ht="15">
      <c r="A347" s="45"/>
      <c r="B347" s="45"/>
      <c r="C347" s="40"/>
      <c r="D347" s="45"/>
      <c r="E347" s="40"/>
    </row>
    <row r="348" spans="1:5" ht="15">
      <c r="A348" s="45"/>
      <c r="B348" s="45"/>
      <c r="C348" s="40"/>
      <c r="D348" s="45"/>
      <c r="E348" s="40"/>
    </row>
    <row r="349" spans="1:5" ht="15">
      <c r="A349" s="45"/>
      <c r="B349" s="45"/>
      <c r="C349" s="40"/>
      <c r="D349" s="45"/>
      <c r="E349" s="40"/>
    </row>
    <row r="350" spans="1:5" ht="15">
      <c r="A350" s="45"/>
      <c r="B350" s="45"/>
      <c r="C350" s="40"/>
      <c r="D350" s="45"/>
      <c r="E350" s="40"/>
    </row>
    <row r="351" spans="1:5" ht="15">
      <c r="A351" s="45"/>
      <c r="B351" s="45"/>
      <c r="C351" s="40"/>
      <c r="D351" s="45"/>
      <c r="E351" s="40"/>
    </row>
    <row r="352" spans="1:5" ht="15">
      <c r="A352" s="45"/>
      <c r="B352" s="45"/>
      <c r="C352" s="40"/>
      <c r="D352" s="45"/>
      <c r="E352" s="40"/>
    </row>
    <row r="353" spans="1:5" ht="15">
      <c r="A353" s="45"/>
      <c r="B353" s="45"/>
      <c r="C353" s="40"/>
      <c r="D353" s="45"/>
      <c r="E353" s="40"/>
    </row>
    <row r="354" spans="1:5" ht="15">
      <c r="A354" s="45"/>
      <c r="B354" s="45"/>
      <c r="C354" s="40"/>
      <c r="D354" s="45"/>
      <c r="E354" s="40"/>
    </row>
  </sheetData>
  <sheetProtection/>
  <printOptions gridLines="1"/>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2014-01-15T16:46:11Z</dcterms:created>
  <dcterms:modified xsi:type="dcterms:W3CDTF">2020-02-25T18:30:23Z</dcterms:modified>
  <cp:category/>
  <cp:version/>
  <cp:contentType/>
  <cp:contentStatus/>
</cp:coreProperties>
</file>